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firstSheet="2" activeTab="2"/>
  </bookViews>
  <sheets>
    <sheet name="20.01" sheetId="1" state="hidden" r:id="rId1"/>
    <sheet name="01.04" sheetId="2" state="hidden" r:id="rId2"/>
    <sheet name="20.04" sheetId="3" r:id="rId3"/>
  </sheets>
  <calcPr calcId="152511"/>
</workbook>
</file>

<file path=xl/calcChain.xml><?xml version="1.0" encoding="utf-8"?>
<calcChain xmlns="http://schemas.openxmlformats.org/spreadsheetml/2006/main">
  <c r="H65" i="3" l="1"/>
  <c r="H64" i="3"/>
  <c r="H63" i="3"/>
  <c r="H62" i="3"/>
  <c r="H61" i="3"/>
  <c r="H60" i="3"/>
  <c r="H59" i="3"/>
  <c r="H58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19" i="3"/>
  <c r="H18" i="3"/>
  <c r="H17" i="3"/>
  <c r="H16" i="3"/>
  <c r="H11" i="3"/>
  <c r="H10" i="3"/>
  <c r="H9" i="3"/>
  <c r="H8" i="3"/>
  <c r="H66" i="2" l="1"/>
  <c r="H65" i="2"/>
  <c r="H64" i="2"/>
  <c r="H63" i="2"/>
  <c r="H62" i="2"/>
  <c r="H61" i="2"/>
  <c r="H60" i="2"/>
  <c r="H59" i="2"/>
  <c r="H58" i="2"/>
  <c r="I57" i="2"/>
  <c r="H57" i="2"/>
  <c r="I56" i="2"/>
  <c r="H56" i="2" s="1"/>
  <c r="I55" i="2"/>
  <c r="H55" i="2" s="1"/>
  <c r="I54" i="2"/>
  <c r="H54" i="2" s="1"/>
  <c r="I53" i="2"/>
  <c r="H53" i="2" s="1"/>
  <c r="I52" i="2"/>
  <c r="H52" i="2" s="1"/>
  <c r="I51" i="2"/>
  <c r="H51" i="2"/>
  <c r="I50" i="2"/>
  <c r="H50" i="2" s="1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</calcChain>
</file>

<file path=xl/sharedStrings.xml><?xml version="1.0" encoding="utf-8"?>
<sst xmlns="http://schemas.openxmlformats.org/spreadsheetml/2006/main" count="689" uniqueCount="97">
  <si>
    <t>ООО " Бийский  лесхоз "</t>
  </si>
  <si>
    <t>ПРАЙС  ЛИСТ</t>
  </si>
  <si>
    <t>Пиломатериалы  хвойных  пород ГОСТ 8486, 8242-88  (сосна)</t>
  </si>
  <si>
    <t xml:space="preserve">     с "_20_"_01____"2022 г.</t>
  </si>
  <si>
    <t>ед.</t>
  </si>
  <si>
    <t xml:space="preserve">условия </t>
  </si>
  <si>
    <t>цена</t>
  </si>
  <si>
    <t>Наименование продукции</t>
  </si>
  <si>
    <t>изм.</t>
  </si>
  <si>
    <t>продажи</t>
  </si>
  <si>
    <t>без ндс</t>
  </si>
  <si>
    <t>с ндс</t>
  </si>
  <si>
    <t xml:space="preserve">    руб.</t>
  </si>
  <si>
    <t>Брус</t>
  </si>
  <si>
    <t>мз</t>
  </si>
  <si>
    <t>н. склад</t>
  </si>
  <si>
    <t>Брусок (6м)</t>
  </si>
  <si>
    <t>Брусок (6м) 4 сорт</t>
  </si>
  <si>
    <t>Брус  4 сорт</t>
  </si>
  <si>
    <t>Брус   (гниль)</t>
  </si>
  <si>
    <t xml:space="preserve">Пиломатериал обрезной   </t>
  </si>
  <si>
    <t xml:space="preserve">23…50 мм (0 сорт) </t>
  </si>
  <si>
    <t xml:space="preserve">23…50 мм (1-3 сорт) </t>
  </si>
  <si>
    <t xml:space="preserve">Пиломатериал обрезной </t>
  </si>
  <si>
    <t>23, 25 мм*100 мм (1-3 сорт)</t>
  </si>
  <si>
    <t xml:space="preserve">23, 25 мм*200 мм (1-3 сорт) </t>
  </si>
  <si>
    <t xml:space="preserve">Пиломатериал обрезной  </t>
  </si>
  <si>
    <t xml:space="preserve">23, 25 мм*100 мм (4 сорт)  </t>
  </si>
  <si>
    <t xml:space="preserve">Пиломатериал обрезной         </t>
  </si>
  <si>
    <t xml:space="preserve">41...50 мм (4 сорт) </t>
  </si>
  <si>
    <t xml:space="preserve">23 мм, 25 мм, 30 мм (4 сорт)  </t>
  </si>
  <si>
    <t xml:space="preserve">Пиломатериал обрезной        </t>
  </si>
  <si>
    <t xml:space="preserve">4 сорт (от кромкообр.станка ) </t>
  </si>
  <si>
    <t>23...50 мм (0 сорт) сухой</t>
  </si>
  <si>
    <t>23...50 мм (1-3 сорт) сухой</t>
  </si>
  <si>
    <t>Пиломатериал обрезной</t>
  </si>
  <si>
    <t>23, 25 мм*100 мм (1-3 сорт) сухой</t>
  </si>
  <si>
    <t>23, 25 мм (4 сорт) сухой</t>
  </si>
  <si>
    <t>23….50 мм (гниль)</t>
  </si>
  <si>
    <t xml:space="preserve">Пиломатериал необрезной </t>
  </si>
  <si>
    <t>23…50 мм (0,1 сорт)</t>
  </si>
  <si>
    <t>41...50 мм (2,3 сорт)</t>
  </si>
  <si>
    <t>41...50 мм (4 сорт)</t>
  </si>
  <si>
    <t>23 мм, 25 мм, 30 мм (2, 3 сорт)</t>
  </si>
  <si>
    <t>(23 мм, 25 мм, 30 мм)  4сорт</t>
  </si>
  <si>
    <t>Необрезные</t>
  </si>
  <si>
    <t>4 сорт (остаток от кромкообр.станка )</t>
  </si>
  <si>
    <t xml:space="preserve">Обрезные  </t>
  </si>
  <si>
    <t>4 сорт (от 1,5  -  2 м)</t>
  </si>
  <si>
    <t>Рейка обшивная цельная</t>
  </si>
  <si>
    <t>3000-6000*20*80, 102 мм</t>
  </si>
  <si>
    <t>Экстра</t>
  </si>
  <si>
    <r>
      <t>м</t>
    </r>
    <r>
      <rPr>
        <sz val="10"/>
        <rFont val="Arial Cyr"/>
        <charset val="204"/>
      </rPr>
      <t>2</t>
    </r>
  </si>
  <si>
    <t>1 сорт</t>
  </si>
  <si>
    <t>2 сорт</t>
  </si>
  <si>
    <t>3 сорт</t>
  </si>
  <si>
    <t>Рейка обшивная сращенная</t>
  </si>
  <si>
    <t>3000-4000*18*77,102мм</t>
  </si>
  <si>
    <t>м2</t>
  </si>
  <si>
    <t xml:space="preserve">1 сорт   </t>
  </si>
  <si>
    <t xml:space="preserve">2 сорт   </t>
  </si>
  <si>
    <t xml:space="preserve">3 сорт   </t>
  </si>
  <si>
    <t xml:space="preserve">Имитация бруса </t>
  </si>
  <si>
    <t>3000-6000*20*123 мм</t>
  </si>
  <si>
    <t>Рейка половая цельная</t>
  </si>
  <si>
    <t>4000, 6000*38*130мм</t>
  </si>
  <si>
    <t>1-2 сорт</t>
  </si>
  <si>
    <t>Рейка половая сращенная</t>
  </si>
  <si>
    <t>4000*39*105мм</t>
  </si>
  <si>
    <t xml:space="preserve">1-2 сорт </t>
  </si>
  <si>
    <t xml:space="preserve">3 сорт    </t>
  </si>
  <si>
    <t>Мебельный щит клееный</t>
  </si>
  <si>
    <t>2500*1230*18 мм</t>
  </si>
  <si>
    <t>кат. А</t>
  </si>
  <si>
    <t>кат. Б</t>
  </si>
  <si>
    <t>кат. С</t>
  </si>
  <si>
    <t>кат. Д</t>
  </si>
  <si>
    <t>2500*1230*35; 40 мм</t>
  </si>
  <si>
    <t xml:space="preserve">Брусок </t>
  </si>
  <si>
    <t>1,5-3 м</t>
  </si>
  <si>
    <t>Горбыль дровяной (складочный)</t>
  </si>
  <si>
    <t>Дровяная щепа в упаковке</t>
  </si>
  <si>
    <t>Короткие дров.обрезки от заготовок сухой пилопродукции (складочные)</t>
  </si>
  <si>
    <t>Опилки сухие (в упаковке)</t>
  </si>
  <si>
    <t>кг</t>
  </si>
  <si>
    <t>Опилки сырые (рыхлые)</t>
  </si>
  <si>
    <t>Дровяные срезки  до 2-х  м (складочные)</t>
  </si>
  <si>
    <t>Горбыль дрова до 2-х м (складочный)</t>
  </si>
  <si>
    <t>Поддон</t>
  </si>
  <si>
    <t>шт</t>
  </si>
  <si>
    <t xml:space="preserve">     с "_01_"_04____"2022 г.</t>
  </si>
  <si>
    <t xml:space="preserve">     с "_20_"_04____"2022 г.</t>
  </si>
  <si>
    <t>3000*20*87, 102 мм</t>
  </si>
  <si>
    <t>3000*18*80,102мм</t>
  </si>
  <si>
    <t>3000*20*123, 183 мм</t>
  </si>
  <si>
    <t>4000*37*125мм</t>
  </si>
  <si>
    <t>договорная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</si>
</sst>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/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/>
    <xf numFmtId="0" fontId="3" fillId="0" borderId="13" xfId="0" applyFont="1" applyBorder="1"/>
    <xf numFmtId="0" fontId="4" fillId="0" borderId="13" xfId="0" applyFont="1" applyBorder="1" applyAlignment="1"/>
    <xf numFmtId="0" fontId="4" fillId="0" borderId="14" xfId="0" applyFont="1" applyBorder="1" applyAlignment="1"/>
    <xf numFmtId="0" fontId="3" fillId="0" borderId="15" xfId="0" applyFont="1" applyBorder="1"/>
    <xf numFmtId="0" fontId="4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/>
    <xf numFmtId="3" fontId="3" fillId="0" borderId="20" xfId="0" applyNumberFormat="1" applyFont="1" applyBorder="1"/>
    <xf numFmtId="3" fontId="3" fillId="0" borderId="21" xfId="0" applyNumberFormat="1" applyFont="1" applyBorder="1"/>
    <xf numFmtId="0" fontId="3" fillId="0" borderId="22" xfId="0" applyFont="1" applyBorder="1"/>
    <xf numFmtId="0" fontId="4" fillId="0" borderId="23" xfId="0" applyFont="1" applyBorder="1"/>
    <xf numFmtId="0" fontId="3" fillId="0" borderId="23" xfId="0" applyFont="1" applyBorder="1"/>
    <xf numFmtId="0" fontId="3" fillId="0" borderId="24" xfId="0" applyFont="1" applyBorder="1"/>
    <xf numFmtId="3" fontId="3" fillId="0" borderId="25" xfId="0" applyNumberFormat="1" applyFont="1" applyBorder="1"/>
    <xf numFmtId="3" fontId="3" fillId="0" borderId="26" xfId="0" applyNumberFormat="1" applyFont="1" applyBorder="1"/>
    <xf numFmtId="0" fontId="3" fillId="0" borderId="18" xfId="0" applyFont="1" applyBorder="1"/>
    <xf numFmtId="0" fontId="3" fillId="0" borderId="27" xfId="0" applyFont="1" applyBorder="1"/>
    <xf numFmtId="3" fontId="3" fillId="0" borderId="28" xfId="0" applyNumberFormat="1" applyFont="1" applyBorder="1"/>
    <xf numFmtId="3" fontId="3" fillId="0" borderId="26" xfId="0" applyNumberFormat="1" applyFont="1" applyFill="1" applyBorder="1"/>
    <xf numFmtId="0" fontId="6" fillId="0" borderId="16" xfId="0" applyFont="1" applyBorder="1"/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24" xfId="0" applyFont="1" applyBorder="1" applyAlignment="1">
      <alignment horizontal="center"/>
    </xf>
    <xf numFmtId="0" fontId="6" fillId="0" borderId="23" xfId="0" applyFont="1" applyFill="1" applyBorder="1"/>
    <xf numFmtId="0" fontId="6" fillId="0" borderId="23" xfId="0" applyFont="1" applyBorder="1"/>
    <xf numFmtId="0" fontId="3" fillId="0" borderId="27" xfId="0" applyFont="1" applyFill="1" applyBorder="1"/>
    <xf numFmtId="0" fontId="3" fillId="0" borderId="16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3" fillId="0" borderId="24" xfId="0" applyFont="1" applyFill="1" applyBorder="1" applyAlignment="1">
      <alignment horizontal="center"/>
    </xf>
    <xf numFmtId="3" fontId="3" fillId="0" borderId="25" xfId="0" applyNumberFormat="1" applyFont="1" applyFill="1" applyBorder="1"/>
    <xf numFmtId="3" fontId="3" fillId="0" borderId="28" xfId="0" applyNumberFormat="1" applyFont="1" applyFill="1" applyBorder="1"/>
    <xf numFmtId="0" fontId="3" fillId="0" borderId="22" xfId="0" applyFont="1" applyFill="1" applyBorder="1"/>
    <xf numFmtId="0" fontId="3" fillId="0" borderId="18" xfId="0" applyFont="1" applyFill="1" applyBorder="1"/>
    <xf numFmtId="0" fontId="6" fillId="0" borderId="18" xfId="0" applyFont="1" applyBorder="1"/>
    <xf numFmtId="0" fontId="3" fillId="0" borderId="29" xfId="0" applyFont="1" applyBorder="1" applyAlignment="1">
      <alignment horizontal="center"/>
    </xf>
    <xf numFmtId="0" fontId="6" fillId="0" borderId="24" xfId="0" applyFont="1" applyBorder="1"/>
    <xf numFmtId="0" fontId="6" fillId="0" borderId="31" xfId="0" applyFont="1" applyBorder="1"/>
    <xf numFmtId="0" fontId="6" fillId="0" borderId="29" xfId="0" applyFont="1" applyBorder="1"/>
    <xf numFmtId="0" fontId="3" fillId="0" borderId="29" xfId="0" applyFont="1" applyFill="1" applyBorder="1" applyAlignment="1">
      <alignment horizontal="center"/>
    </xf>
    <xf numFmtId="4" fontId="3" fillId="0" borderId="25" xfId="0" applyNumberFormat="1" applyFont="1" applyBorder="1"/>
    <xf numFmtId="4" fontId="3" fillId="0" borderId="26" xfId="0" applyNumberFormat="1" applyFont="1" applyBorder="1"/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3" xfId="0" applyFont="1" applyBorder="1"/>
    <xf numFmtId="0" fontId="3" fillId="0" borderId="34" xfId="0" applyFont="1" applyBorder="1"/>
    <xf numFmtId="0" fontId="8" fillId="0" borderId="34" xfId="0" applyFont="1" applyBorder="1" applyAlignment="1">
      <alignment horizontal="center"/>
    </xf>
    <xf numFmtId="0" fontId="6" fillId="0" borderId="34" xfId="0" applyFont="1" applyBorder="1"/>
    <xf numFmtId="3" fontId="3" fillId="0" borderId="35" xfId="0" applyNumberFormat="1" applyFont="1" applyBorder="1"/>
    <xf numFmtId="3" fontId="3" fillId="0" borderId="36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18" xfId="0" applyFont="1" applyFill="1" applyBorder="1"/>
    <xf numFmtId="0" fontId="6" fillId="0" borderId="24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3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3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="60" zoomScaleNormal="100" workbookViewId="0">
      <selection activeCell="T26" sqref="T26"/>
    </sheetView>
  </sheetViews>
  <sheetFormatPr defaultRowHeight="15" x14ac:dyDescent="0.25"/>
  <cols>
    <col min="1" max="1" width="14.140625" customWidth="1"/>
    <col min="2" max="2" width="23.28515625" customWidth="1"/>
    <col min="5" max="5" width="15.7109375" customWidth="1"/>
  </cols>
  <sheetData>
    <row r="1" spans="1:9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91" t="s">
        <v>2</v>
      </c>
      <c r="B4" s="91"/>
      <c r="C4" s="91"/>
      <c r="D4" s="91"/>
      <c r="E4" s="91"/>
      <c r="F4" s="91"/>
      <c r="G4" s="2" t="s">
        <v>3</v>
      </c>
      <c r="H4" s="3"/>
      <c r="I4" s="1"/>
    </row>
    <row r="5" spans="1:9" x14ac:dyDescent="0.25">
      <c r="A5" s="4"/>
      <c r="B5" s="5"/>
      <c r="C5" s="6"/>
      <c r="D5" s="6"/>
      <c r="E5" s="7"/>
      <c r="F5" s="8" t="s">
        <v>4</v>
      </c>
      <c r="G5" s="9" t="s">
        <v>5</v>
      </c>
      <c r="H5" s="10" t="s">
        <v>6</v>
      </c>
      <c r="I5" s="11" t="s">
        <v>6</v>
      </c>
    </row>
    <row r="6" spans="1:9" x14ac:dyDescent="0.25">
      <c r="A6" s="92" t="s">
        <v>7</v>
      </c>
      <c r="B6" s="93"/>
      <c r="C6" s="93"/>
      <c r="D6" s="93"/>
      <c r="E6" s="94"/>
      <c r="F6" s="12" t="s">
        <v>8</v>
      </c>
      <c r="G6" s="13" t="s">
        <v>9</v>
      </c>
      <c r="H6" s="14" t="s">
        <v>10</v>
      </c>
      <c r="I6" s="15" t="s">
        <v>11</v>
      </c>
    </row>
    <row r="7" spans="1:9" ht="15.75" thickBot="1" x14ac:dyDescent="0.3">
      <c r="A7" s="95"/>
      <c r="B7" s="91"/>
      <c r="C7" s="91"/>
      <c r="D7" s="91"/>
      <c r="E7" s="96"/>
      <c r="F7" s="16"/>
      <c r="G7" s="17"/>
      <c r="H7" s="18" t="s">
        <v>12</v>
      </c>
      <c r="I7" s="19" t="s">
        <v>12</v>
      </c>
    </row>
    <row r="8" spans="1:9" x14ac:dyDescent="0.25">
      <c r="A8" s="20" t="s">
        <v>13</v>
      </c>
      <c r="B8" s="21"/>
      <c r="C8" s="22"/>
      <c r="D8" s="22"/>
      <c r="E8" s="23"/>
      <c r="F8" s="24" t="s">
        <v>14</v>
      </c>
      <c r="G8" s="25" t="s">
        <v>15</v>
      </c>
      <c r="H8" s="26">
        <v>15833.333333333334</v>
      </c>
      <c r="I8" s="27">
        <v>19000</v>
      </c>
    </row>
    <row r="9" spans="1:9" x14ac:dyDescent="0.25">
      <c r="A9" s="28" t="s">
        <v>16</v>
      </c>
      <c r="B9" s="29"/>
      <c r="C9" s="30"/>
      <c r="D9" s="30"/>
      <c r="E9" s="31"/>
      <c r="F9" s="24" t="s">
        <v>14</v>
      </c>
      <c r="G9" s="30" t="s">
        <v>15</v>
      </c>
      <c r="H9" s="32">
        <v>11500</v>
      </c>
      <c r="I9" s="33">
        <v>13800</v>
      </c>
    </row>
    <row r="10" spans="1:9" x14ac:dyDescent="0.25">
      <c r="A10" s="28" t="s">
        <v>17</v>
      </c>
      <c r="B10" s="21"/>
      <c r="C10" s="22"/>
      <c r="D10" s="22"/>
      <c r="E10" s="34"/>
      <c r="F10" s="24" t="s">
        <v>14</v>
      </c>
      <c r="G10" s="30" t="s">
        <v>15</v>
      </c>
      <c r="H10" s="32">
        <v>7583.3333333333339</v>
      </c>
      <c r="I10" s="33">
        <v>9100</v>
      </c>
    </row>
    <row r="11" spans="1:9" x14ac:dyDescent="0.25">
      <c r="A11" s="35" t="s">
        <v>18</v>
      </c>
      <c r="B11" s="21"/>
      <c r="C11" s="22"/>
      <c r="D11" s="22"/>
      <c r="E11" s="34"/>
      <c r="F11" s="24" t="s">
        <v>14</v>
      </c>
      <c r="G11" s="30" t="s">
        <v>15</v>
      </c>
      <c r="H11" s="32">
        <v>7750</v>
      </c>
      <c r="I11" s="33">
        <v>9300</v>
      </c>
    </row>
    <row r="12" spans="1:9" x14ac:dyDescent="0.25">
      <c r="A12" s="35" t="s">
        <v>19</v>
      </c>
      <c r="B12" s="21"/>
      <c r="C12" s="22"/>
      <c r="D12" s="30"/>
      <c r="E12" s="34"/>
      <c r="F12" s="24" t="s">
        <v>14</v>
      </c>
      <c r="G12" s="30" t="s">
        <v>15</v>
      </c>
      <c r="H12" s="32">
        <v>5208.3333333333339</v>
      </c>
      <c r="I12" s="33">
        <v>6250</v>
      </c>
    </row>
    <row r="13" spans="1:9" x14ac:dyDescent="0.25">
      <c r="A13" s="35" t="s">
        <v>20</v>
      </c>
      <c r="B13" s="22"/>
      <c r="C13" s="30" t="s">
        <v>21</v>
      </c>
      <c r="D13" s="30"/>
      <c r="E13" s="31"/>
      <c r="F13" s="24" t="s">
        <v>14</v>
      </c>
      <c r="G13" s="30" t="s">
        <v>15</v>
      </c>
      <c r="H13" s="32">
        <v>21583.333333333336</v>
      </c>
      <c r="I13" s="36">
        <v>25900</v>
      </c>
    </row>
    <row r="14" spans="1:9" x14ac:dyDescent="0.25">
      <c r="A14" s="35" t="s">
        <v>20</v>
      </c>
      <c r="B14" s="22"/>
      <c r="C14" s="30" t="s">
        <v>22</v>
      </c>
      <c r="D14" s="30"/>
      <c r="E14" s="31"/>
      <c r="F14" s="24" t="s">
        <v>14</v>
      </c>
      <c r="G14" s="30" t="s">
        <v>15</v>
      </c>
      <c r="H14" s="32">
        <v>12916.666666666668</v>
      </c>
      <c r="I14" s="37">
        <v>15500</v>
      </c>
    </row>
    <row r="15" spans="1:9" x14ac:dyDescent="0.25">
      <c r="A15" s="35" t="s">
        <v>23</v>
      </c>
      <c r="B15" s="22"/>
      <c r="C15" s="22" t="s">
        <v>24</v>
      </c>
      <c r="D15" s="31"/>
      <c r="E15" s="34"/>
      <c r="F15" s="24" t="s">
        <v>14</v>
      </c>
      <c r="G15" s="38" t="s">
        <v>15</v>
      </c>
      <c r="H15" s="32">
        <v>10083.333333333334</v>
      </c>
      <c r="I15" s="36">
        <v>12100</v>
      </c>
    </row>
    <row r="16" spans="1:9" x14ac:dyDescent="0.25">
      <c r="A16" s="39" t="s">
        <v>23</v>
      </c>
      <c r="B16" s="40"/>
      <c r="C16" s="40" t="s">
        <v>25</v>
      </c>
      <c r="D16" s="41"/>
      <c r="E16" s="41"/>
      <c r="F16" s="24" t="s">
        <v>14</v>
      </c>
      <c r="G16" s="38" t="s">
        <v>15</v>
      </c>
      <c r="H16" s="32">
        <v>12916.666666666668</v>
      </c>
      <c r="I16" s="36">
        <v>15500</v>
      </c>
    </row>
    <row r="17" spans="1:9" x14ac:dyDescent="0.25">
      <c r="A17" s="28" t="s">
        <v>26</v>
      </c>
      <c r="B17" s="30"/>
      <c r="C17" s="30" t="s">
        <v>27</v>
      </c>
      <c r="D17" s="30"/>
      <c r="E17" s="31"/>
      <c r="F17" s="42" t="s">
        <v>14</v>
      </c>
      <c r="G17" s="30" t="s">
        <v>15</v>
      </c>
      <c r="H17" s="32">
        <v>4750</v>
      </c>
      <c r="I17" s="36">
        <v>5700</v>
      </c>
    </row>
    <row r="18" spans="1:9" x14ac:dyDescent="0.25">
      <c r="A18" s="35" t="s">
        <v>28</v>
      </c>
      <c r="B18" s="22"/>
      <c r="C18" s="22" t="s">
        <v>29</v>
      </c>
      <c r="D18" s="22"/>
      <c r="E18" s="34"/>
      <c r="F18" s="42" t="s">
        <v>14</v>
      </c>
      <c r="G18" s="43" t="s">
        <v>15</v>
      </c>
      <c r="H18" s="32">
        <v>7500</v>
      </c>
      <c r="I18" s="36">
        <v>9000</v>
      </c>
    </row>
    <row r="19" spans="1:9" x14ac:dyDescent="0.25">
      <c r="A19" s="35" t="s">
        <v>28</v>
      </c>
      <c r="B19" s="30"/>
      <c r="C19" s="22" t="s">
        <v>30</v>
      </c>
      <c r="D19" s="22"/>
      <c r="E19" s="34"/>
      <c r="F19" s="42" t="s">
        <v>14</v>
      </c>
      <c r="G19" s="43" t="s">
        <v>15</v>
      </c>
      <c r="H19" s="32">
        <v>6333.3333333333339</v>
      </c>
      <c r="I19" s="36">
        <v>7600</v>
      </c>
    </row>
    <row r="20" spans="1:9" x14ac:dyDescent="0.25">
      <c r="A20" s="35" t="s">
        <v>31</v>
      </c>
      <c r="B20" s="30"/>
      <c r="C20" s="22" t="s">
        <v>32</v>
      </c>
      <c r="D20" s="22"/>
      <c r="E20" s="34"/>
      <c r="F20" s="42" t="s">
        <v>14</v>
      </c>
      <c r="G20" s="43" t="s">
        <v>15</v>
      </c>
      <c r="H20" s="32">
        <v>2666.666666666667</v>
      </c>
      <c r="I20" s="36">
        <v>3200</v>
      </c>
    </row>
    <row r="21" spans="1:9" x14ac:dyDescent="0.25">
      <c r="A21" s="28" t="s">
        <v>20</v>
      </c>
      <c r="B21" s="29"/>
      <c r="C21" s="22" t="s">
        <v>33</v>
      </c>
      <c r="D21" s="22"/>
      <c r="E21" s="34"/>
      <c r="F21" s="42" t="s">
        <v>14</v>
      </c>
      <c r="G21" s="30" t="s">
        <v>15</v>
      </c>
      <c r="H21" s="32">
        <v>24916.666666666668</v>
      </c>
      <c r="I21" s="36">
        <v>29900</v>
      </c>
    </row>
    <row r="22" spans="1:9" x14ac:dyDescent="0.25">
      <c r="A22" s="28" t="s">
        <v>23</v>
      </c>
      <c r="B22" s="30"/>
      <c r="C22" s="22" t="s">
        <v>34</v>
      </c>
      <c r="D22" s="22"/>
      <c r="E22" s="34"/>
      <c r="F22" s="42" t="s">
        <v>14</v>
      </c>
      <c r="G22" s="43" t="s">
        <v>15</v>
      </c>
      <c r="H22" s="32">
        <v>17083.333333333336</v>
      </c>
      <c r="I22" s="36">
        <v>20500</v>
      </c>
    </row>
    <row r="23" spans="1:9" x14ac:dyDescent="0.25">
      <c r="A23" s="35" t="s">
        <v>35</v>
      </c>
      <c r="B23" s="22"/>
      <c r="C23" s="22" t="s">
        <v>36</v>
      </c>
      <c r="D23" s="22"/>
      <c r="E23" s="34"/>
      <c r="F23" s="42" t="s">
        <v>14</v>
      </c>
      <c r="G23" s="44" t="s">
        <v>15</v>
      </c>
      <c r="H23" s="32">
        <v>12083.333333333334</v>
      </c>
      <c r="I23" s="36">
        <v>14500</v>
      </c>
    </row>
    <row r="24" spans="1:9" x14ac:dyDescent="0.25">
      <c r="A24" s="45" t="s">
        <v>35</v>
      </c>
      <c r="B24" s="46"/>
      <c r="C24" s="47" t="s">
        <v>37</v>
      </c>
      <c r="D24" s="47"/>
      <c r="E24" s="48"/>
      <c r="F24" s="49" t="s">
        <v>14</v>
      </c>
      <c r="G24" s="43" t="s">
        <v>15</v>
      </c>
      <c r="H24" s="50">
        <v>8333.3333333333339</v>
      </c>
      <c r="I24" s="51">
        <v>10000</v>
      </c>
    </row>
    <row r="25" spans="1:9" x14ac:dyDescent="0.25">
      <c r="A25" s="52" t="s">
        <v>20</v>
      </c>
      <c r="B25" s="47"/>
      <c r="C25" s="46" t="s">
        <v>38</v>
      </c>
      <c r="D25" s="46"/>
      <c r="E25" s="53"/>
      <c r="F25" s="49" t="s">
        <v>14</v>
      </c>
      <c r="G25" s="47" t="s">
        <v>15</v>
      </c>
      <c r="H25" s="50">
        <v>4083.3333333333335</v>
      </c>
      <c r="I25" s="51">
        <v>4900</v>
      </c>
    </row>
    <row r="26" spans="1:9" x14ac:dyDescent="0.25">
      <c r="A26" s="28" t="s">
        <v>39</v>
      </c>
      <c r="B26" s="30"/>
      <c r="C26" s="22" t="s">
        <v>40</v>
      </c>
      <c r="D26" s="22"/>
      <c r="E26" s="34"/>
      <c r="F26" s="42" t="s">
        <v>14</v>
      </c>
      <c r="G26" s="30" t="s">
        <v>15</v>
      </c>
      <c r="H26" s="32">
        <v>11750</v>
      </c>
      <c r="I26" s="33">
        <v>14100</v>
      </c>
    </row>
    <row r="27" spans="1:9" x14ac:dyDescent="0.25">
      <c r="A27" s="35" t="s">
        <v>39</v>
      </c>
      <c r="B27" s="22"/>
      <c r="C27" s="22" t="s">
        <v>41</v>
      </c>
      <c r="D27" s="22"/>
      <c r="E27" s="34"/>
      <c r="F27" s="24" t="s">
        <v>14</v>
      </c>
      <c r="G27" s="38" t="s">
        <v>15</v>
      </c>
      <c r="H27" s="32">
        <v>8250</v>
      </c>
      <c r="I27" s="33">
        <v>9900</v>
      </c>
    </row>
    <row r="28" spans="1:9" x14ac:dyDescent="0.25">
      <c r="A28" s="35" t="s">
        <v>39</v>
      </c>
      <c r="B28" s="30"/>
      <c r="C28" s="22" t="s">
        <v>42</v>
      </c>
      <c r="D28" s="22"/>
      <c r="E28" s="34"/>
      <c r="F28" s="42" t="s">
        <v>14</v>
      </c>
      <c r="G28" s="43" t="s">
        <v>15</v>
      </c>
      <c r="H28" s="32">
        <v>4500</v>
      </c>
      <c r="I28" s="33">
        <v>5400</v>
      </c>
    </row>
    <row r="29" spans="1:9" x14ac:dyDescent="0.25">
      <c r="A29" s="35" t="s">
        <v>39</v>
      </c>
      <c r="B29" s="22"/>
      <c r="C29" s="22" t="s">
        <v>43</v>
      </c>
      <c r="D29" s="22"/>
      <c r="E29" s="34"/>
      <c r="F29" s="24" t="s">
        <v>14</v>
      </c>
      <c r="G29" s="38" t="s">
        <v>15</v>
      </c>
      <c r="H29" s="32">
        <v>5416.666666666667</v>
      </c>
      <c r="I29" s="33">
        <v>6500</v>
      </c>
    </row>
    <row r="30" spans="1:9" x14ac:dyDescent="0.25">
      <c r="A30" s="35" t="s">
        <v>39</v>
      </c>
      <c r="B30" s="30"/>
      <c r="C30" s="22" t="s">
        <v>44</v>
      </c>
      <c r="D30" s="22"/>
      <c r="E30" s="34"/>
      <c r="F30" s="24" t="s">
        <v>14</v>
      </c>
      <c r="G30" s="44" t="s">
        <v>15</v>
      </c>
      <c r="H30" s="32">
        <v>3083.3333333333335</v>
      </c>
      <c r="I30" s="33">
        <v>3700</v>
      </c>
    </row>
    <row r="31" spans="1:9" x14ac:dyDescent="0.25">
      <c r="A31" s="35" t="s">
        <v>45</v>
      </c>
      <c r="B31" s="30"/>
      <c r="C31" s="22" t="s">
        <v>46</v>
      </c>
      <c r="D31" s="22"/>
      <c r="E31" s="34"/>
      <c r="F31" s="24" t="s">
        <v>14</v>
      </c>
      <c r="G31" s="44" t="s">
        <v>15</v>
      </c>
      <c r="H31" s="32">
        <v>1958.3333333333335</v>
      </c>
      <c r="I31" s="33">
        <v>2350</v>
      </c>
    </row>
    <row r="32" spans="1:9" x14ac:dyDescent="0.25">
      <c r="A32" s="35" t="s">
        <v>47</v>
      </c>
      <c r="B32" s="22"/>
      <c r="C32" s="22" t="s">
        <v>48</v>
      </c>
      <c r="D32" s="22"/>
      <c r="E32" s="34"/>
      <c r="F32" s="24" t="s">
        <v>14</v>
      </c>
      <c r="G32" s="44" t="s">
        <v>15</v>
      </c>
      <c r="H32" s="32">
        <v>1125</v>
      </c>
      <c r="I32" s="33">
        <v>1350</v>
      </c>
    </row>
    <row r="33" spans="1:9" x14ac:dyDescent="0.25">
      <c r="A33" s="87" t="s">
        <v>49</v>
      </c>
      <c r="B33" s="88" t="s">
        <v>50</v>
      </c>
      <c r="C33" s="88"/>
      <c r="D33" s="88"/>
      <c r="E33" s="34" t="s">
        <v>51</v>
      </c>
      <c r="F33" s="24" t="s">
        <v>52</v>
      </c>
      <c r="G33" s="54" t="s">
        <v>15</v>
      </c>
      <c r="H33" s="32">
        <v>737.5</v>
      </c>
      <c r="I33" s="36">
        <v>885</v>
      </c>
    </row>
    <row r="34" spans="1:9" x14ac:dyDescent="0.25">
      <c r="A34" s="87"/>
      <c r="B34" s="88"/>
      <c r="C34" s="88"/>
      <c r="D34" s="88"/>
      <c r="E34" s="31" t="s">
        <v>53</v>
      </c>
      <c r="F34" s="24" t="s">
        <v>52</v>
      </c>
      <c r="G34" s="54" t="s">
        <v>15</v>
      </c>
      <c r="H34" s="32">
        <v>529.16666666666674</v>
      </c>
      <c r="I34" s="33">
        <v>635</v>
      </c>
    </row>
    <row r="35" spans="1:9" x14ac:dyDescent="0.25">
      <c r="A35" s="87"/>
      <c r="B35" s="88"/>
      <c r="C35" s="88"/>
      <c r="D35" s="88"/>
      <c r="E35" s="34" t="s">
        <v>54</v>
      </c>
      <c r="F35" s="55" t="s">
        <v>52</v>
      </c>
      <c r="G35" s="56" t="s">
        <v>15</v>
      </c>
      <c r="H35" s="32">
        <v>408.33333333333337</v>
      </c>
      <c r="I35" s="33">
        <v>490</v>
      </c>
    </row>
    <row r="36" spans="1:9" x14ac:dyDescent="0.25">
      <c r="A36" s="78"/>
      <c r="B36" s="80"/>
      <c r="C36" s="80"/>
      <c r="D36" s="80"/>
      <c r="E36" s="34" t="s">
        <v>55</v>
      </c>
      <c r="F36" s="55" t="s">
        <v>52</v>
      </c>
      <c r="G36" s="56" t="s">
        <v>15</v>
      </c>
      <c r="H36" s="32">
        <v>304.16666666666669</v>
      </c>
      <c r="I36" s="33">
        <v>365</v>
      </c>
    </row>
    <row r="37" spans="1:9" x14ac:dyDescent="0.25">
      <c r="A37" s="77" t="s">
        <v>56</v>
      </c>
      <c r="B37" s="79" t="s">
        <v>57</v>
      </c>
      <c r="C37" s="79"/>
      <c r="D37" s="79"/>
      <c r="E37" s="34" t="s">
        <v>51</v>
      </c>
      <c r="F37" s="55" t="s">
        <v>58</v>
      </c>
      <c r="G37" s="56" t="s">
        <v>15</v>
      </c>
      <c r="H37" s="32">
        <v>791.66666666666674</v>
      </c>
      <c r="I37" s="33">
        <v>950</v>
      </c>
    </row>
    <row r="38" spans="1:9" x14ac:dyDescent="0.25">
      <c r="A38" s="87"/>
      <c r="B38" s="88"/>
      <c r="C38" s="88"/>
      <c r="D38" s="88"/>
      <c r="E38" s="31" t="s">
        <v>59</v>
      </c>
      <c r="F38" s="42" t="s">
        <v>52</v>
      </c>
      <c r="G38" s="56" t="s">
        <v>15</v>
      </c>
      <c r="H38" s="32">
        <v>562.5</v>
      </c>
      <c r="I38" s="33">
        <v>675</v>
      </c>
    </row>
    <row r="39" spans="1:9" x14ac:dyDescent="0.25">
      <c r="A39" s="87"/>
      <c r="B39" s="88"/>
      <c r="C39" s="88"/>
      <c r="D39" s="88"/>
      <c r="E39" s="31" t="s">
        <v>60</v>
      </c>
      <c r="F39" s="42" t="s">
        <v>58</v>
      </c>
      <c r="G39" s="56" t="s">
        <v>15</v>
      </c>
      <c r="H39" s="32">
        <v>441.66666666666669</v>
      </c>
      <c r="I39" s="33">
        <v>530</v>
      </c>
    </row>
    <row r="40" spans="1:9" x14ac:dyDescent="0.25">
      <c r="A40" s="78"/>
      <c r="B40" s="80"/>
      <c r="C40" s="80"/>
      <c r="D40" s="80"/>
      <c r="E40" s="31" t="s">
        <v>61</v>
      </c>
      <c r="F40" s="42" t="s">
        <v>58</v>
      </c>
      <c r="G40" s="56" t="s">
        <v>15</v>
      </c>
      <c r="H40" s="32">
        <v>316.66666666666669</v>
      </c>
      <c r="I40" s="33">
        <v>380</v>
      </c>
    </row>
    <row r="41" spans="1:9" x14ac:dyDescent="0.25">
      <c r="A41" s="81" t="s">
        <v>62</v>
      </c>
      <c r="B41" s="79" t="s">
        <v>63</v>
      </c>
      <c r="C41" s="79"/>
      <c r="D41" s="79"/>
      <c r="E41" s="31" t="s">
        <v>51</v>
      </c>
      <c r="F41" s="24" t="s">
        <v>52</v>
      </c>
      <c r="G41" s="54" t="s">
        <v>15</v>
      </c>
      <c r="H41" s="32">
        <v>1000</v>
      </c>
      <c r="I41" s="33">
        <v>1200</v>
      </c>
    </row>
    <row r="42" spans="1:9" x14ac:dyDescent="0.25">
      <c r="A42" s="82"/>
      <c r="B42" s="88"/>
      <c r="C42" s="88"/>
      <c r="D42" s="88"/>
      <c r="E42" s="31" t="s">
        <v>53</v>
      </c>
      <c r="F42" s="42" t="s">
        <v>52</v>
      </c>
      <c r="G42" s="56" t="s">
        <v>15</v>
      </c>
      <c r="H42" s="32">
        <v>695.83333333333337</v>
      </c>
      <c r="I42" s="33">
        <v>835</v>
      </c>
    </row>
    <row r="43" spans="1:9" x14ac:dyDescent="0.25">
      <c r="A43" s="82"/>
      <c r="B43" s="88"/>
      <c r="C43" s="88"/>
      <c r="D43" s="88"/>
      <c r="E43" s="31" t="s">
        <v>54</v>
      </c>
      <c r="F43" s="42" t="s">
        <v>52</v>
      </c>
      <c r="G43" s="56" t="s">
        <v>15</v>
      </c>
      <c r="H43" s="32">
        <v>533.33333333333337</v>
      </c>
      <c r="I43" s="33">
        <v>640</v>
      </c>
    </row>
    <row r="44" spans="1:9" x14ac:dyDescent="0.25">
      <c r="A44" s="83"/>
      <c r="B44" s="80"/>
      <c r="C44" s="80"/>
      <c r="D44" s="80"/>
      <c r="E44" s="31" t="s">
        <v>55</v>
      </c>
      <c r="F44" s="42" t="s">
        <v>52</v>
      </c>
      <c r="G44" s="56" t="s">
        <v>15</v>
      </c>
      <c r="H44" s="32">
        <v>416.66666666666669</v>
      </c>
      <c r="I44" s="33">
        <v>500</v>
      </c>
    </row>
    <row r="45" spans="1:9" x14ac:dyDescent="0.25">
      <c r="A45" s="77" t="s">
        <v>64</v>
      </c>
      <c r="B45" s="79" t="s">
        <v>65</v>
      </c>
      <c r="C45" s="79"/>
      <c r="D45" s="79"/>
      <c r="E45" s="31" t="s">
        <v>51</v>
      </c>
      <c r="F45" s="24" t="s">
        <v>14</v>
      </c>
      <c r="G45" s="54" t="s">
        <v>15</v>
      </c>
      <c r="H45" s="32">
        <v>26791.666666666668</v>
      </c>
      <c r="I45" s="33">
        <v>32150</v>
      </c>
    </row>
    <row r="46" spans="1:9" x14ac:dyDescent="0.25">
      <c r="A46" s="87"/>
      <c r="B46" s="88"/>
      <c r="C46" s="88"/>
      <c r="D46" s="88"/>
      <c r="E46" s="31" t="s">
        <v>66</v>
      </c>
      <c r="F46" s="24" t="s">
        <v>14</v>
      </c>
      <c r="G46" s="56" t="s">
        <v>15</v>
      </c>
      <c r="H46" s="32">
        <v>18000</v>
      </c>
      <c r="I46" s="33">
        <v>21600</v>
      </c>
    </row>
    <row r="47" spans="1:9" x14ac:dyDescent="0.25">
      <c r="A47" s="78"/>
      <c r="B47" s="80"/>
      <c r="C47" s="80"/>
      <c r="D47" s="80"/>
      <c r="E47" s="31" t="s">
        <v>55</v>
      </c>
      <c r="F47" s="24" t="s">
        <v>14</v>
      </c>
      <c r="G47" s="56" t="s">
        <v>15</v>
      </c>
      <c r="H47" s="32">
        <v>14500</v>
      </c>
      <c r="I47" s="33">
        <v>17400</v>
      </c>
    </row>
    <row r="48" spans="1:9" x14ac:dyDescent="0.25">
      <c r="A48" s="77" t="s">
        <v>67</v>
      </c>
      <c r="B48" s="79" t="s">
        <v>68</v>
      </c>
      <c r="C48" s="79"/>
      <c r="D48" s="79"/>
      <c r="E48" s="31" t="s">
        <v>69</v>
      </c>
      <c r="F48" s="24" t="s">
        <v>14</v>
      </c>
      <c r="G48" s="56" t="s">
        <v>15</v>
      </c>
      <c r="H48" s="32">
        <v>21375</v>
      </c>
      <c r="I48" s="33">
        <v>25650</v>
      </c>
    </row>
    <row r="49" spans="1:9" x14ac:dyDescent="0.25">
      <c r="A49" s="78"/>
      <c r="B49" s="80"/>
      <c r="C49" s="80"/>
      <c r="D49" s="80"/>
      <c r="E49" s="31" t="s">
        <v>70</v>
      </c>
      <c r="F49" s="24" t="s">
        <v>14</v>
      </c>
      <c r="G49" s="56" t="s">
        <v>15</v>
      </c>
      <c r="H49" s="32">
        <v>14666.666666666668</v>
      </c>
      <c r="I49" s="33">
        <v>17600</v>
      </c>
    </row>
    <row r="50" spans="1:9" x14ac:dyDescent="0.25">
      <c r="A50" s="81" t="s">
        <v>71</v>
      </c>
      <c r="B50" s="84" t="s">
        <v>72</v>
      </c>
      <c r="C50" s="84"/>
      <c r="D50" s="84"/>
      <c r="E50" s="54" t="s">
        <v>73</v>
      </c>
      <c r="F50" s="42" t="s">
        <v>14</v>
      </c>
      <c r="G50" s="56" t="s">
        <v>15</v>
      </c>
      <c r="H50" s="32">
        <v>31541.666666666668</v>
      </c>
      <c r="I50" s="33">
        <v>37850</v>
      </c>
    </row>
    <row r="51" spans="1:9" x14ac:dyDescent="0.25">
      <c r="A51" s="82"/>
      <c r="B51" s="85"/>
      <c r="C51" s="85"/>
      <c r="D51" s="85"/>
      <c r="E51" s="31" t="s">
        <v>74</v>
      </c>
      <c r="F51" s="24" t="s">
        <v>14</v>
      </c>
      <c r="G51" s="56" t="s">
        <v>15</v>
      </c>
      <c r="H51" s="32">
        <v>29000</v>
      </c>
      <c r="I51" s="33">
        <v>34800</v>
      </c>
    </row>
    <row r="52" spans="1:9" x14ac:dyDescent="0.25">
      <c r="A52" s="82"/>
      <c r="B52" s="85"/>
      <c r="C52" s="85"/>
      <c r="D52" s="85"/>
      <c r="E52" s="31" t="s">
        <v>75</v>
      </c>
      <c r="F52" s="24" t="s">
        <v>14</v>
      </c>
      <c r="G52" s="56" t="s">
        <v>15</v>
      </c>
      <c r="H52" s="32">
        <v>22791.666666666668</v>
      </c>
      <c r="I52" s="33">
        <v>27350</v>
      </c>
    </row>
    <row r="53" spans="1:9" x14ac:dyDescent="0.25">
      <c r="A53" s="83"/>
      <c r="B53" s="86"/>
      <c r="C53" s="86"/>
      <c r="D53" s="86"/>
      <c r="E53" s="31" t="s">
        <v>76</v>
      </c>
      <c r="F53" s="24" t="s">
        <v>14</v>
      </c>
      <c r="G53" s="56" t="s">
        <v>15</v>
      </c>
      <c r="H53" s="32">
        <v>19750</v>
      </c>
      <c r="I53" s="33">
        <v>23700</v>
      </c>
    </row>
    <row r="54" spans="1:9" x14ac:dyDescent="0.25">
      <c r="A54" s="81" t="s">
        <v>71</v>
      </c>
      <c r="B54" s="84" t="s">
        <v>77</v>
      </c>
      <c r="C54" s="84"/>
      <c r="D54" s="84"/>
      <c r="E54" s="54" t="s">
        <v>73</v>
      </c>
      <c r="F54" s="42" t="s">
        <v>14</v>
      </c>
      <c r="G54" s="56" t="s">
        <v>15</v>
      </c>
      <c r="H54" s="32">
        <v>36416.666666666672</v>
      </c>
      <c r="I54" s="33">
        <v>43700</v>
      </c>
    </row>
    <row r="55" spans="1:9" x14ac:dyDescent="0.25">
      <c r="A55" s="82"/>
      <c r="B55" s="85"/>
      <c r="C55" s="85"/>
      <c r="D55" s="85"/>
      <c r="E55" s="31" t="s">
        <v>74</v>
      </c>
      <c r="F55" s="24" t="s">
        <v>14</v>
      </c>
      <c r="G55" s="56" t="s">
        <v>15</v>
      </c>
      <c r="H55" s="32">
        <v>32641.666666666668</v>
      </c>
      <c r="I55" s="33">
        <v>39170</v>
      </c>
    </row>
    <row r="56" spans="1:9" x14ac:dyDescent="0.25">
      <c r="A56" s="82"/>
      <c r="B56" s="85"/>
      <c r="C56" s="85"/>
      <c r="D56" s="85"/>
      <c r="E56" s="31" t="s">
        <v>75</v>
      </c>
      <c r="F56" s="24" t="s">
        <v>14</v>
      </c>
      <c r="G56" s="56" t="s">
        <v>15</v>
      </c>
      <c r="H56" s="32">
        <v>25358.333333333336</v>
      </c>
      <c r="I56" s="33">
        <v>30430</v>
      </c>
    </row>
    <row r="57" spans="1:9" x14ac:dyDescent="0.25">
      <c r="A57" s="83"/>
      <c r="B57" s="86"/>
      <c r="C57" s="86"/>
      <c r="D57" s="86"/>
      <c r="E57" s="31" t="s">
        <v>76</v>
      </c>
      <c r="F57" s="24" t="s">
        <v>14</v>
      </c>
      <c r="G57" s="56" t="s">
        <v>15</v>
      </c>
      <c r="H57" s="32">
        <v>21916.666666666668</v>
      </c>
      <c r="I57" s="33">
        <v>26300</v>
      </c>
    </row>
    <row r="58" spans="1:9" x14ac:dyDescent="0.25">
      <c r="A58" s="28" t="s">
        <v>78</v>
      </c>
      <c r="B58" s="30"/>
      <c r="C58" s="30" t="s">
        <v>79</v>
      </c>
      <c r="D58" s="30"/>
      <c r="E58" s="31"/>
      <c r="F58" s="42" t="s">
        <v>14</v>
      </c>
      <c r="G58" s="56" t="s">
        <v>15</v>
      </c>
      <c r="H58" s="32">
        <v>9583.3333333333339</v>
      </c>
      <c r="I58" s="33">
        <v>11500</v>
      </c>
    </row>
    <row r="59" spans="1:9" x14ac:dyDescent="0.25">
      <c r="A59" s="35" t="s">
        <v>80</v>
      </c>
      <c r="B59" s="22"/>
      <c r="C59" s="22"/>
      <c r="D59" s="22"/>
      <c r="E59" s="34"/>
      <c r="F59" s="24" t="s">
        <v>14</v>
      </c>
      <c r="G59" s="54" t="s">
        <v>15</v>
      </c>
      <c r="H59" s="32">
        <v>833.33333333333337</v>
      </c>
      <c r="I59" s="33">
        <v>1000</v>
      </c>
    </row>
    <row r="60" spans="1:9" x14ac:dyDescent="0.25">
      <c r="A60" s="35" t="s">
        <v>81</v>
      </c>
      <c r="B60" s="22"/>
      <c r="C60" s="22"/>
      <c r="D60" s="22"/>
      <c r="E60" s="34"/>
      <c r="F60" s="24" t="s">
        <v>14</v>
      </c>
      <c r="G60" s="56" t="s">
        <v>15</v>
      </c>
      <c r="H60" s="32">
        <v>541.66666666666674</v>
      </c>
      <c r="I60" s="33">
        <v>650</v>
      </c>
    </row>
    <row r="61" spans="1:9" x14ac:dyDescent="0.25">
      <c r="A61" s="28" t="s">
        <v>82</v>
      </c>
      <c r="B61" s="30"/>
      <c r="C61" s="44"/>
      <c r="D61" s="44"/>
      <c r="E61" s="56"/>
      <c r="F61" s="24" t="s">
        <v>14</v>
      </c>
      <c r="G61" s="56" t="s">
        <v>15</v>
      </c>
      <c r="H61" s="32">
        <v>1000</v>
      </c>
      <c r="I61" s="33">
        <v>1200</v>
      </c>
    </row>
    <row r="62" spans="1:9" x14ac:dyDescent="0.25">
      <c r="A62" s="28" t="s">
        <v>83</v>
      </c>
      <c r="B62" s="30"/>
      <c r="C62" s="44"/>
      <c r="D62" s="57"/>
      <c r="E62" s="58"/>
      <c r="F62" s="59" t="s">
        <v>84</v>
      </c>
      <c r="G62" s="56" t="s">
        <v>15</v>
      </c>
      <c r="H62" s="60">
        <v>4.666666666666667</v>
      </c>
      <c r="I62" s="61">
        <v>5.6</v>
      </c>
    </row>
    <row r="63" spans="1:9" x14ac:dyDescent="0.25">
      <c r="A63" s="62" t="s">
        <v>85</v>
      </c>
      <c r="B63" s="63"/>
      <c r="C63" s="63"/>
      <c r="D63" s="63"/>
      <c r="E63" s="64"/>
      <c r="F63" s="42" t="s">
        <v>14</v>
      </c>
      <c r="G63" s="56" t="s">
        <v>15</v>
      </c>
      <c r="H63" s="32">
        <v>150</v>
      </c>
      <c r="I63" s="33">
        <v>180</v>
      </c>
    </row>
    <row r="64" spans="1:9" x14ac:dyDescent="0.25">
      <c r="A64" s="35" t="s">
        <v>86</v>
      </c>
      <c r="B64" s="22"/>
      <c r="C64" s="22"/>
      <c r="D64" s="22"/>
      <c r="E64" s="34"/>
      <c r="F64" s="24" t="s">
        <v>14</v>
      </c>
      <c r="G64" s="56" t="s">
        <v>15</v>
      </c>
      <c r="H64" s="32">
        <v>333.33333333333337</v>
      </c>
      <c r="I64" s="33">
        <v>400</v>
      </c>
    </row>
    <row r="65" spans="1:9" x14ac:dyDescent="0.25">
      <c r="A65" s="35" t="s">
        <v>87</v>
      </c>
      <c r="B65" s="22"/>
      <c r="C65" s="22"/>
      <c r="D65" s="22"/>
      <c r="E65" s="34"/>
      <c r="F65" s="24" t="s">
        <v>14</v>
      </c>
      <c r="G65" s="56" t="s">
        <v>15</v>
      </c>
      <c r="H65" s="32">
        <v>525</v>
      </c>
      <c r="I65" s="33">
        <v>630</v>
      </c>
    </row>
    <row r="66" spans="1:9" ht="16.5" thickBot="1" x14ac:dyDescent="0.3">
      <c r="A66" s="65" t="s">
        <v>88</v>
      </c>
      <c r="B66" s="66"/>
      <c r="C66" s="66"/>
      <c r="D66" s="67"/>
      <c r="E66" s="68"/>
      <c r="F66" s="69" t="s">
        <v>89</v>
      </c>
      <c r="G66" s="70" t="s">
        <v>15</v>
      </c>
      <c r="H66" s="71">
        <v>191.66666666666669</v>
      </c>
      <c r="I66" s="72">
        <v>230</v>
      </c>
    </row>
  </sheetData>
  <mergeCells count="19">
    <mergeCell ref="A33:A36"/>
    <mergeCell ref="B33:D36"/>
    <mergeCell ref="A1:I1"/>
    <mergeCell ref="A2:I2"/>
    <mergeCell ref="A4:F4"/>
    <mergeCell ref="A6:E6"/>
    <mergeCell ref="A7:E7"/>
    <mergeCell ref="A37:A40"/>
    <mergeCell ref="B37:D40"/>
    <mergeCell ref="A41:A44"/>
    <mergeCell ref="B41:D44"/>
    <mergeCell ref="A45:A47"/>
    <mergeCell ref="B45:D47"/>
    <mergeCell ref="A48:A49"/>
    <mergeCell ref="B48:D49"/>
    <mergeCell ref="A50:A53"/>
    <mergeCell ref="B50:D53"/>
    <mergeCell ref="A54:A57"/>
    <mergeCell ref="B54:D57"/>
  </mergeCells>
  <pageMargins left="0.7" right="0.7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view="pageBreakPreview" zoomScaleNormal="100" zoomScaleSheetLayoutView="100" workbookViewId="0">
      <selection activeCell="P26" sqref="P26"/>
    </sheetView>
  </sheetViews>
  <sheetFormatPr defaultRowHeight="15" x14ac:dyDescent="0.25"/>
  <cols>
    <col min="1" max="1" width="25.7109375" customWidth="1"/>
  </cols>
  <sheetData>
    <row r="1" spans="1:9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.75" thickBot="1" x14ac:dyDescent="0.3">
      <c r="A4" s="91" t="s">
        <v>2</v>
      </c>
      <c r="B4" s="91"/>
      <c r="C4" s="91"/>
      <c r="D4" s="91"/>
      <c r="E4" s="91"/>
      <c r="F4" s="91"/>
      <c r="G4" s="2" t="s">
        <v>90</v>
      </c>
      <c r="H4" s="3"/>
      <c r="I4" s="1"/>
    </row>
    <row r="5" spans="1:9" x14ac:dyDescent="0.25">
      <c r="A5" s="4"/>
      <c r="B5" s="5"/>
      <c r="C5" s="6"/>
      <c r="D5" s="6"/>
      <c r="E5" s="7"/>
      <c r="F5" s="8" t="s">
        <v>4</v>
      </c>
      <c r="G5" s="9" t="s">
        <v>5</v>
      </c>
      <c r="H5" s="10" t="s">
        <v>6</v>
      </c>
      <c r="I5" s="11" t="s">
        <v>6</v>
      </c>
    </row>
    <row r="6" spans="1:9" x14ac:dyDescent="0.25">
      <c r="A6" s="92" t="s">
        <v>7</v>
      </c>
      <c r="B6" s="93"/>
      <c r="C6" s="93"/>
      <c r="D6" s="93"/>
      <c r="E6" s="94"/>
      <c r="F6" s="12" t="s">
        <v>8</v>
      </c>
      <c r="G6" s="13" t="s">
        <v>9</v>
      </c>
      <c r="H6" s="14" t="s">
        <v>10</v>
      </c>
      <c r="I6" s="15" t="s">
        <v>11</v>
      </c>
    </row>
    <row r="7" spans="1:9" ht="15.75" thickBot="1" x14ac:dyDescent="0.3">
      <c r="A7" s="95"/>
      <c r="B7" s="91"/>
      <c r="C7" s="91"/>
      <c r="D7" s="91"/>
      <c r="E7" s="96"/>
      <c r="F7" s="16"/>
      <c r="G7" s="17"/>
      <c r="H7" s="18" t="s">
        <v>12</v>
      </c>
      <c r="I7" s="19" t="s">
        <v>12</v>
      </c>
    </row>
    <row r="8" spans="1:9" x14ac:dyDescent="0.25">
      <c r="A8" s="20" t="s">
        <v>13</v>
      </c>
      <c r="B8" s="21"/>
      <c r="C8" s="22"/>
      <c r="D8" s="22"/>
      <c r="E8" s="23"/>
      <c r="F8" s="24" t="s">
        <v>14</v>
      </c>
      <c r="G8" s="25" t="s">
        <v>15</v>
      </c>
      <c r="H8" s="26">
        <f t="shared" ref="H8:H59" si="0">I8/1.2</f>
        <v>15833.333333333334</v>
      </c>
      <c r="I8" s="27">
        <v>19000</v>
      </c>
    </row>
    <row r="9" spans="1:9" x14ac:dyDescent="0.25">
      <c r="A9" s="28" t="s">
        <v>16</v>
      </c>
      <c r="B9" s="29"/>
      <c r="C9" s="30"/>
      <c r="D9" s="30"/>
      <c r="E9" s="31"/>
      <c r="F9" s="24" t="s">
        <v>14</v>
      </c>
      <c r="G9" s="30" t="s">
        <v>15</v>
      </c>
      <c r="H9" s="32">
        <f t="shared" si="0"/>
        <v>11500</v>
      </c>
      <c r="I9" s="33">
        <v>13800</v>
      </c>
    </row>
    <row r="10" spans="1:9" x14ac:dyDescent="0.25">
      <c r="A10" s="28" t="s">
        <v>17</v>
      </c>
      <c r="B10" s="21"/>
      <c r="C10" s="22"/>
      <c r="D10" s="22"/>
      <c r="E10" s="34"/>
      <c r="F10" s="24" t="s">
        <v>14</v>
      </c>
      <c r="G10" s="30" t="s">
        <v>15</v>
      </c>
      <c r="H10" s="32">
        <f t="shared" si="0"/>
        <v>7583.3333333333339</v>
      </c>
      <c r="I10" s="33">
        <v>9100</v>
      </c>
    </row>
    <row r="11" spans="1:9" x14ac:dyDescent="0.25">
      <c r="A11" s="35" t="s">
        <v>18</v>
      </c>
      <c r="B11" s="21"/>
      <c r="C11" s="22"/>
      <c r="D11" s="22"/>
      <c r="E11" s="34"/>
      <c r="F11" s="24" t="s">
        <v>14</v>
      </c>
      <c r="G11" s="30" t="s">
        <v>15</v>
      </c>
      <c r="H11" s="32">
        <f t="shared" si="0"/>
        <v>7750</v>
      </c>
      <c r="I11" s="33">
        <v>9300</v>
      </c>
    </row>
    <row r="12" spans="1:9" x14ac:dyDescent="0.25">
      <c r="A12" s="35" t="s">
        <v>19</v>
      </c>
      <c r="B12" s="21"/>
      <c r="C12" s="22"/>
      <c r="D12" s="30"/>
      <c r="E12" s="34"/>
      <c r="F12" s="24" t="s">
        <v>14</v>
      </c>
      <c r="G12" s="30" t="s">
        <v>15</v>
      </c>
      <c r="H12" s="32">
        <f t="shared" si="0"/>
        <v>5208.3333333333339</v>
      </c>
      <c r="I12" s="33">
        <v>6250</v>
      </c>
    </row>
    <row r="13" spans="1:9" x14ac:dyDescent="0.25">
      <c r="A13" s="35" t="s">
        <v>20</v>
      </c>
      <c r="B13" s="22"/>
      <c r="C13" s="30" t="s">
        <v>21</v>
      </c>
      <c r="D13" s="30"/>
      <c r="E13" s="31"/>
      <c r="F13" s="24" t="s">
        <v>14</v>
      </c>
      <c r="G13" s="30" t="s">
        <v>15</v>
      </c>
      <c r="H13" s="32">
        <f t="shared" si="0"/>
        <v>21583.333333333336</v>
      </c>
      <c r="I13" s="36">
        <v>25900</v>
      </c>
    </row>
    <row r="14" spans="1:9" x14ac:dyDescent="0.25">
      <c r="A14" s="35" t="s">
        <v>20</v>
      </c>
      <c r="B14" s="22"/>
      <c r="C14" s="30" t="s">
        <v>22</v>
      </c>
      <c r="D14" s="30"/>
      <c r="E14" s="31"/>
      <c r="F14" s="24" t="s">
        <v>14</v>
      </c>
      <c r="G14" s="30" t="s">
        <v>15</v>
      </c>
      <c r="H14" s="32">
        <f t="shared" si="0"/>
        <v>12916.666666666668</v>
      </c>
      <c r="I14" s="37">
        <v>15500</v>
      </c>
    </row>
    <row r="15" spans="1:9" x14ac:dyDescent="0.25">
      <c r="A15" s="35" t="s">
        <v>23</v>
      </c>
      <c r="B15" s="22"/>
      <c r="C15" s="22" t="s">
        <v>24</v>
      </c>
      <c r="D15" s="31"/>
      <c r="E15" s="34"/>
      <c r="F15" s="24" t="s">
        <v>14</v>
      </c>
      <c r="G15" s="38" t="s">
        <v>15</v>
      </c>
      <c r="H15" s="32">
        <f t="shared" si="0"/>
        <v>10083.333333333334</v>
      </c>
      <c r="I15" s="36">
        <v>12100</v>
      </c>
    </row>
    <row r="16" spans="1:9" x14ac:dyDescent="0.25">
      <c r="A16" s="39" t="s">
        <v>23</v>
      </c>
      <c r="B16" s="40"/>
      <c r="C16" s="40" t="s">
        <v>25</v>
      </c>
      <c r="D16" s="41"/>
      <c r="E16" s="41"/>
      <c r="F16" s="24" t="s">
        <v>14</v>
      </c>
      <c r="G16" s="38" t="s">
        <v>15</v>
      </c>
      <c r="H16" s="32">
        <f t="shared" si="0"/>
        <v>12916.666666666668</v>
      </c>
      <c r="I16" s="36">
        <v>15500</v>
      </c>
    </row>
    <row r="17" spans="1:9" x14ac:dyDescent="0.25">
      <c r="A17" s="28" t="s">
        <v>26</v>
      </c>
      <c r="B17" s="30"/>
      <c r="C17" s="30" t="s">
        <v>27</v>
      </c>
      <c r="D17" s="30"/>
      <c r="E17" s="31"/>
      <c r="F17" s="42" t="s">
        <v>14</v>
      </c>
      <c r="G17" s="30" t="s">
        <v>15</v>
      </c>
      <c r="H17" s="32">
        <f t="shared" si="0"/>
        <v>4750</v>
      </c>
      <c r="I17" s="36">
        <v>5700</v>
      </c>
    </row>
    <row r="18" spans="1:9" x14ac:dyDescent="0.25">
      <c r="A18" s="35" t="s">
        <v>28</v>
      </c>
      <c r="B18" s="22"/>
      <c r="C18" s="22" t="s">
        <v>29</v>
      </c>
      <c r="D18" s="22"/>
      <c r="E18" s="34"/>
      <c r="F18" s="42" t="s">
        <v>14</v>
      </c>
      <c r="G18" s="43" t="s">
        <v>15</v>
      </c>
      <c r="H18" s="32">
        <f t="shared" si="0"/>
        <v>7500</v>
      </c>
      <c r="I18" s="36">
        <v>9000</v>
      </c>
    </row>
    <row r="19" spans="1:9" x14ac:dyDescent="0.25">
      <c r="A19" s="35" t="s">
        <v>28</v>
      </c>
      <c r="B19" s="30"/>
      <c r="C19" s="22" t="s">
        <v>30</v>
      </c>
      <c r="D19" s="22"/>
      <c r="E19" s="34"/>
      <c r="F19" s="42" t="s">
        <v>14</v>
      </c>
      <c r="G19" s="43" t="s">
        <v>15</v>
      </c>
      <c r="H19" s="32">
        <f t="shared" si="0"/>
        <v>6333.3333333333339</v>
      </c>
      <c r="I19" s="36">
        <v>7600</v>
      </c>
    </row>
    <row r="20" spans="1:9" x14ac:dyDescent="0.25">
      <c r="A20" s="35" t="s">
        <v>31</v>
      </c>
      <c r="B20" s="30"/>
      <c r="C20" s="22" t="s">
        <v>32</v>
      </c>
      <c r="D20" s="22"/>
      <c r="E20" s="34"/>
      <c r="F20" s="42" t="s">
        <v>14</v>
      </c>
      <c r="G20" s="43" t="s">
        <v>15</v>
      </c>
      <c r="H20" s="32">
        <f t="shared" si="0"/>
        <v>2666.666666666667</v>
      </c>
      <c r="I20" s="36">
        <v>3200</v>
      </c>
    </row>
    <row r="21" spans="1:9" x14ac:dyDescent="0.25">
      <c r="A21" s="28" t="s">
        <v>20</v>
      </c>
      <c r="B21" s="29"/>
      <c r="C21" s="22" t="s">
        <v>33</v>
      </c>
      <c r="D21" s="22"/>
      <c r="E21" s="34"/>
      <c r="F21" s="42" t="s">
        <v>14</v>
      </c>
      <c r="G21" s="30" t="s">
        <v>15</v>
      </c>
      <c r="H21" s="32">
        <f t="shared" si="0"/>
        <v>24916.666666666668</v>
      </c>
      <c r="I21" s="36">
        <v>29900</v>
      </c>
    </row>
    <row r="22" spans="1:9" x14ac:dyDescent="0.25">
      <c r="A22" s="28" t="s">
        <v>23</v>
      </c>
      <c r="B22" s="30"/>
      <c r="C22" s="22" t="s">
        <v>34</v>
      </c>
      <c r="D22" s="22"/>
      <c r="E22" s="34"/>
      <c r="F22" s="42" t="s">
        <v>14</v>
      </c>
      <c r="G22" s="43" t="s">
        <v>15</v>
      </c>
      <c r="H22" s="32">
        <f t="shared" si="0"/>
        <v>17083.333333333336</v>
      </c>
      <c r="I22" s="36">
        <v>20500</v>
      </c>
    </row>
    <row r="23" spans="1:9" x14ac:dyDescent="0.25">
      <c r="A23" s="35" t="s">
        <v>35</v>
      </c>
      <c r="B23" s="22"/>
      <c r="C23" s="22" t="s">
        <v>36</v>
      </c>
      <c r="D23" s="22"/>
      <c r="E23" s="34"/>
      <c r="F23" s="42" t="s">
        <v>14</v>
      </c>
      <c r="G23" s="44" t="s">
        <v>15</v>
      </c>
      <c r="H23" s="32">
        <f t="shared" si="0"/>
        <v>12083.333333333334</v>
      </c>
      <c r="I23" s="36">
        <v>14500</v>
      </c>
    </row>
    <row r="24" spans="1:9" x14ac:dyDescent="0.25">
      <c r="A24" s="45" t="s">
        <v>35</v>
      </c>
      <c r="B24" s="46"/>
      <c r="C24" s="47" t="s">
        <v>37</v>
      </c>
      <c r="D24" s="47"/>
      <c r="E24" s="48"/>
      <c r="F24" s="49" t="s">
        <v>14</v>
      </c>
      <c r="G24" s="43" t="s">
        <v>15</v>
      </c>
      <c r="H24" s="50">
        <f t="shared" si="0"/>
        <v>8333.3333333333339</v>
      </c>
      <c r="I24" s="51">
        <v>10000</v>
      </c>
    </row>
    <row r="25" spans="1:9" x14ac:dyDescent="0.25">
      <c r="A25" s="52" t="s">
        <v>20</v>
      </c>
      <c r="B25" s="47"/>
      <c r="C25" s="46" t="s">
        <v>38</v>
      </c>
      <c r="D25" s="46"/>
      <c r="E25" s="53"/>
      <c r="F25" s="49" t="s">
        <v>14</v>
      </c>
      <c r="G25" s="47" t="s">
        <v>15</v>
      </c>
      <c r="H25" s="50">
        <f t="shared" si="0"/>
        <v>4083.3333333333335</v>
      </c>
      <c r="I25" s="51">
        <v>4900</v>
      </c>
    </row>
    <row r="26" spans="1:9" x14ac:dyDescent="0.25">
      <c r="A26" s="28" t="s">
        <v>39</v>
      </c>
      <c r="B26" s="30"/>
      <c r="C26" s="22" t="s">
        <v>40</v>
      </c>
      <c r="D26" s="22"/>
      <c r="E26" s="34"/>
      <c r="F26" s="42" t="s">
        <v>14</v>
      </c>
      <c r="G26" s="30" t="s">
        <v>15</v>
      </c>
      <c r="H26" s="32">
        <f t="shared" si="0"/>
        <v>11750</v>
      </c>
      <c r="I26" s="33">
        <v>14100</v>
      </c>
    </row>
    <row r="27" spans="1:9" x14ac:dyDescent="0.25">
      <c r="A27" s="35" t="s">
        <v>39</v>
      </c>
      <c r="B27" s="22"/>
      <c r="C27" s="22" t="s">
        <v>41</v>
      </c>
      <c r="D27" s="22"/>
      <c r="E27" s="34"/>
      <c r="F27" s="24" t="s">
        <v>14</v>
      </c>
      <c r="G27" s="38" t="s">
        <v>15</v>
      </c>
      <c r="H27" s="32">
        <f t="shared" si="0"/>
        <v>8250</v>
      </c>
      <c r="I27" s="33">
        <v>9900</v>
      </c>
    </row>
    <row r="28" spans="1:9" x14ac:dyDescent="0.25">
      <c r="A28" s="35" t="s">
        <v>39</v>
      </c>
      <c r="B28" s="30"/>
      <c r="C28" s="22" t="s">
        <v>42</v>
      </c>
      <c r="D28" s="22"/>
      <c r="E28" s="34"/>
      <c r="F28" s="42" t="s">
        <v>14</v>
      </c>
      <c r="G28" s="43" t="s">
        <v>15</v>
      </c>
      <c r="H28" s="32">
        <f t="shared" si="0"/>
        <v>4500</v>
      </c>
      <c r="I28" s="33">
        <v>5400</v>
      </c>
    </row>
    <row r="29" spans="1:9" x14ac:dyDescent="0.25">
      <c r="A29" s="35" t="s">
        <v>39</v>
      </c>
      <c r="B29" s="22"/>
      <c r="C29" s="22" t="s">
        <v>43</v>
      </c>
      <c r="D29" s="22"/>
      <c r="E29" s="34"/>
      <c r="F29" s="24" t="s">
        <v>14</v>
      </c>
      <c r="G29" s="38" t="s">
        <v>15</v>
      </c>
      <c r="H29" s="32">
        <f t="shared" si="0"/>
        <v>5416.666666666667</v>
      </c>
      <c r="I29" s="33">
        <v>6500</v>
      </c>
    </row>
    <row r="30" spans="1:9" x14ac:dyDescent="0.25">
      <c r="A30" s="35" t="s">
        <v>39</v>
      </c>
      <c r="B30" s="30"/>
      <c r="C30" s="22" t="s">
        <v>44</v>
      </c>
      <c r="D30" s="22"/>
      <c r="E30" s="34"/>
      <c r="F30" s="24" t="s">
        <v>14</v>
      </c>
      <c r="G30" s="44" t="s">
        <v>15</v>
      </c>
      <c r="H30" s="32">
        <f t="shared" si="0"/>
        <v>3083.3333333333335</v>
      </c>
      <c r="I30" s="33">
        <v>3700</v>
      </c>
    </row>
    <row r="31" spans="1:9" x14ac:dyDescent="0.25">
      <c r="A31" s="35" t="s">
        <v>45</v>
      </c>
      <c r="B31" s="30"/>
      <c r="C31" s="22" t="s">
        <v>46</v>
      </c>
      <c r="D31" s="22"/>
      <c r="E31" s="34"/>
      <c r="F31" s="24" t="s">
        <v>14</v>
      </c>
      <c r="G31" s="44" t="s">
        <v>15</v>
      </c>
      <c r="H31" s="32">
        <f t="shared" si="0"/>
        <v>1958.3333333333335</v>
      </c>
      <c r="I31" s="33">
        <v>2350</v>
      </c>
    </row>
    <row r="32" spans="1:9" x14ac:dyDescent="0.25">
      <c r="A32" s="35" t="s">
        <v>47</v>
      </c>
      <c r="B32" s="22"/>
      <c r="C32" s="22" t="s">
        <v>48</v>
      </c>
      <c r="D32" s="22"/>
      <c r="E32" s="34"/>
      <c r="F32" s="24" t="s">
        <v>14</v>
      </c>
      <c r="G32" s="44" t="s">
        <v>15</v>
      </c>
      <c r="H32" s="32">
        <f t="shared" si="0"/>
        <v>1125</v>
      </c>
      <c r="I32" s="33">
        <v>1350</v>
      </c>
    </row>
    <row r="33" spans="1:9" x14ac:dyDescent="0.25">
      <c r="A33" s="87" t="s">
        <v>49</v>
      </c>
      <c r="B33" s="88" t="s">
        <v>50</v>
      </c>
      <c r="C33" s="88"/>
      <c r="D33" s="88"/>
      <c r="E33" s="34" t="s">
        <v>51</v>
      </c>
      <c r="F33" s="24" t="s">
        <v>52</v>
      </c>
      <c r="G33" s="54" t="s">
        <v>15</v>
      </c>
      <c r="H33" s="32">
        <f t="shared" si="0"/>
        <v>737.5</v>
      </c>
      <c r="I33" s="36">
        <v>885</v>
      </c>
    </row>
    <row r="34" spans="1:9" x14ac:dyDescent="0.25">
      <c r="A34" s="87"/>
      <c r="B34" s="88"/>
      <c r="C34" s="88"/>
      <c r="D34" s="88"/>
      <c r="E34" s="31" t="s">
        <v>53</v>
      </c>
      <c r="F34" s="24" t="s">
        <v>52</v>
      </c>
      <c r="G34" s="54" t="s">
        <v>15</v>
      </c>
      <c r="H34" s="32">
        <f t="shared" si="0"/>
        <v>529.16666666666674</v>
      </c>
      <c r="I34" s="33">
        <v>635</v>
      </c>
    </row>
    <row r="35" spans="1:9" x14ac:dyDescent="0.25">
      <c r="A35" s="87"/>
      <c r="B35" s="88"/>
      <c r="C35" s="88"/>
      <c r="D35" s="88"/>
      <c r="E35" s="34" t="s">
        <v>54</v>
      </c>
      <c r="F35" s="55" t="s">
        <v>52</v>
      </c>
      <c r="G35" s="56" t="s">
        <v>15</v>
      </c>
      <c r="H35" s="32">
        <f t="shared" si="0"/>
        <v>408.33333333333337</v>
      </c>
      <c r="I35" s="33">
        <v>490</v>
      </c>
    </row>
    <row r="36" spans="1:9" x14ac:dyDescent="0.25">
      <c r="A36" s="78"/>
      <c r="B36" s="80"/>
      <c r="C36" s="80"/>
      <c r="D36" s="80"/>
      <c r="E36" s="34" t="s">
        <v>55</v>
      </c>
      <c r="F36" s="55" t="s">
        <v>52</v>
      </c>
      <c r="G36" s="56" t="s">
        <v>15</v>
      </c>
      <c r="H36" s="32">
        <f t="shared" si="0"/>
        <v>304.16666666666669</v>
      </c>
      <c r="I36" s="33">
        <v>365</v>
      </c>
    </row>
    <row r="37" spans="1:9" x14ac:dyDescent="0.25">
      <c r="A37" s="77" t="s">
        <v>56</v>
      </c>
      <c r="B37" s="79" t="s">
        <v>57</v>
      </c>
      <c r="C37" s="79"/>
      <c r="D37" s="79"/>
      <c r="E37" s="34" t="s">
        <v>51</v>
      </c>
      <c r="F37" s="55" t="s">
        <v>58</v>
      </c>
      <c r="G37" s="56" t="s">
        <v>15</v>
      </c>
      <c r="H37" s="32">
        <f t="shared" si="0"/>
        <v>791.66666666666674</v>
      </c>
      <c r="I37" s="33">
        <v>950</v>
      </c>
    </row>
    <row r="38" spans="1:9" x14ac:dyDescent="0.25">
      <c r="A38" s="87"/>
      <c r="B38" s="88"/>
      <c r="C38" s="88"/>
      <c r="D38" s="88"/>
      <c r="E38" s="31" t="s">
        <v>59</v>
      </c>
      <c r="F38" s="42" t="s">
        <v>52</v>
      </c>
      <c r="G38" s="56" t="s">
        <v>15</v>
      </c>
      <c r="H38" s="32">
        <f t="shared" si="0"/>
        <v>562.5</v>
      </c>
      <c r="I38" s="33">
        <v>675</v>
      </c>
    </row>
    <row r="39" spans="1:9" x14ac:dyDescent="0.25">
      <c r="A39" s="87"/>
      <c r="B39" s="88"/>
      <c r="C39" s="88"/>
      <c r="D39" s="88"/>
      <c r="E39" s="31" t="s">
        <v>60</v>
      </c>
      <c r="F39" s="42" t="s">
        <v>58</v>
      </c>
      <c r="G39" s="56" t="s">
        <v>15</v>
      </c>
      <c r="H39" s="32">
        <f t="shared" si="0"/>
        <v>441.66666666666669</v>
      </c>
      <c r="I39" s="33">
        <v>530</v>
      </c>
    </row>
    <row r="40" spans="1:9" x14ac:dyDescent="0.25">
      <c r="A40" s="78"/>
      <c r="B40" s="80"/>
      <c r="C40" s="80"/>
      <c r="D40" s="80"/>
      <c r="E40" s="31" t="s">
        <v>61</v>
      </c>
      <c r="F40" s="42" t="s">
        <v>58</v>
      </c>
      <c r="G40" s="56" t="s">
        <v>15</v>
      </c>
      <c r="H40" s="32">
        <f t="shared" si="0"/>
        <v>316.66666666666669</v>
      </c>
      <c r="I40" s="33">
        <v>380</v>
      </c>
    </row>
    <row r="41" spans="1:9" x14ac:dyDescent="0.25">
      <c r="A41" s="81" t="s">
        <v>62</v>
      </c>
      <c r="B41" s="79" t="s">
        <v>63</v>
      </c>
      <c r="C41" s="79"/>
      <c r="D41" s="79"/>
      <c r="E41" s="31" t="s">
        <v>51</v>
      </c>
      <c r="F41" s="24" t="s">
        <v>52</v>
      </c>
      <c r="G41" s="54" t="s">
        <v>15</v>
      </c>
      <c r="H41" s="32">
        <f t="shared" si="0"/>
        <v>1000</v>
      </c>
      <c r="I41" s="33">
        <v>1200</v>
      </c>
    </row>
    <row r="42" spans="1:9" x14ac:dyDescent="0.25">
      <c r="A42" s="82"/>
      <c r="B42" s="88"/>
      <c r="C42" s="88"/>
      <c r="D42" s="88"/>
      <c r="E42" s="31" t="s">
        <v>53</v>
      </c>
      <c r="F42" s="42" t="s">
        <v>52</v>
      </c>
      <c r="G42" s="56" t="s">
        <v>15</v>
      </c>
      <c r="H42" s="32">
        <f t="shared" si="0"/>
        <v>695.83333333333337</v>
      </c>
      <c r="I42" s="33">
        <v>835</v>
      </c>
    </row>
    <row r="43" spans="1:9" x14ac:dyDescent="0.25">
      <c r="A43" s="82"/>
      <c r="B43" s="88"/>
      <c r="C43" s="88"/>
      <c r="D43" s="88"/>
      <c r="E43" s="31" t="s">
        <v>54</v>
      </c>
      <c r="F43" s="42" t="s">
        <v>52</v>
      </c>
      <c r="G43" s="56" t="s">
        <v>15</v>
      </c>
      <c r="H43" s="32">
        <f t="shared" si="0"/>
        <v>533.33333333333337</v>
      </c>
      <c r="I43" s="33">
        <v>640</v>
      </c>
    </row>
    <row r="44" spans="1:9" x14ac:dyDescent="0.25">
      <c r="A44" s="83"/>
      <c r="B44" s="80"/>
      <c r="C44" s="80"/>
      <c r="D44" s="80"/>
      <c r="E44" s="31" t="s">
        <v>55</v>
      </c>
      <c r="F44" s="42" t="s">
        <v>52</v>
      </c>
      <c r="G44" s="56" t="s">
        <v>15</v>
      </c>
      <c r="H44" s="32">
        <f t="shared" si="0"/>
        <v>416.66666666666669</v>
      </c>
      <c r="I44" s="33">
        <v>500</v>
      </c>
    </row>
    <row r="45" spans="1:9" x14ac:dyDescent="0.25">
      <c r="A45" s="77" t="s">
        <v>64</v>
      </c>
      <c r="B45" s="79" t="s">
        <v>65</v>
      </c>
      <c r="C45" s="79"/>
      <c r="D45" s="79"/>
      <c r="E45" s="31" t="s">
        <v>51</v>
      </c>
      <c r="F45" s="24" t="s">
        <v>14</v>
      </c>
      <c r="G45" s="54" t="s">
        <v>15</v>
      </c>
      <c r="H45" s="32">
        <f t="shared" si="0"/>
        <v>26791.666666666668</v>
      </c>
      <c r="I45" s="33">
        <v>32150</v>
      </c>
    </row>
    <row r="46" spans="1:9" x14ac:dyDescent="0.25">
      <c r="A46" s="87"/>
      <c r="B46" s="88"/>
      <c r="C46" s="88"/>
      <c r="D46" s="88"/>
      <c r="E46" s="31" t="s">
        <v>66</v>
      </c>
      <c r="F46" s="24" t="s">
        <v>14</v>
      </c>
      <c r="G46" s="56" t="s">
        <v>15</v>
      </c>
      <c r="H46" s="32">
        <f t="shared" si="0"/>
        <v>18000</v>
      </c>
      <c r="I46" s="33">
        <v>21600</v>
      </c>
    </row>
    <row r="47" spans="1:9" x14ac:dyDescent="0.25">
      <c r="A47" s="78"/>
      <c r="B47" s="80"/>
      <c r="C47" s="80"/>
      <c r="D47" s="80"/>
      <c r="E47" s="31" t="s">
        <v>55</v>
      </c>
      <c r="F47" s="24" t="s">
        <v>14</v>
      </c>
      <c r="G47" s="56" t="s">
        <v>15</v>
      </c>
      <c r="H47" s="32">
        <f t="shared" si="0"/>
        <v>14500</v>
      </c>
      <c r="I47" s="33">
        <v>17400</v>
      </c>
    </row>
    <row r="48" spans="1:9" x14ac:dyDescent="0.25">
      <c r="A48" s="77" t="s">
        <v>67</v>
      </c>
      <c r="B48" s="79" t="s">
        <v>68</v>
      </c>
      <c r="C48" s="79"/>
      <c r="D48" s="79"/>
      <c r="E48" s="31" t="s">
        <v>69</v>
      </c>
      <c r="F48" s="24" t="s">
        <v>14</v>
      </c>
      <c r="G48" s="56" t="s">
        <v>15</v>
      </c>
      <c r="H48" s="32">
        <f t="shared" si="0"/>
        <v>21375</v>
      </c>
      <c r="I48" s="33">
        <v>25650</v>
      </c>
    </row>
    <row r="49" spans="1:9" x14ac:dyDescent="0.25">
      <c r="A49" s="78"/>
      <c r="B49" s="80"/>
      <c r="C49" s="80"/>
      <c r="D49" s="80"/>
      <c r="E49" s="31" t="s">
        <v>70</v>
      </c>
      <c r="F49" s="24" t="s">
        <v>14</v>
      </c>
      <c r="G49" s="56" t="s">
        <v>15</v>
      </c>
      <c r="H49" s="32">
        <f t="shared" si="0"/>
        <v>14666.666666666668</v>
      </c>
      <c r="I49" s="33">
        <v>17600</v>
      </c>
    </row>
    <row r="50" spans="1:9" x14ac:dyDescent="0.25">
      <c r="A50" s="97" t="s">
        <v>71</v>
      </c>
      <c r="B50" s="100" t="s">
        <v>72</v>
      </c>
      <c r="C50" s="100"/>
      <c r="D50" s="100"/>
      <c r="E50" s="74" t="s">
        <v>73</v>
      </c>
      <c r="F50" s="49" t="s">
        <v>14</v>
      </c>
      <c r="G50" s="75" t="s">
        <v>15</v>
      </c>
      <c r="H50" s="50">
        <f t="shared" si="0"/>
        <v>37850</v>
      </c>
      <c r="I50" s="37">
        <f>37850*1.2</f>
        <v>45420</v>
      </c>
    </row>
    <row r="51" spans="1:9" x14ac:dyDescent="0.25">
      <c r="A51" s="98"/>
      <c r="B51" s="101"/>
      <c r="C51" s="101"/>
      <c r="D51" s="101"/>
      <c r="E51" s="48" t="s">
        <v>74</v>
      </c>
      <c r="F51" s="76" t="s">
        <v>14</v>
      </c>
      <c r="G51" s="75" t="s">
        <v>15</v>
      </c>
      <c r="H51" s="50">
        <f t="shared" si="0"/>
        <v>34800</v>
      </c>
      <c r="I51" s="37">
        <f>34800*1.2</f>
        <v>41760</v>
      </c>
    </row>
    <row r="52" spans="1:9" x14ac:dyDescent="0.25">
      <c r="A52" s="98"/>
      <c r="B52" s="101"/>
      <c r="C52" s="101"/>
      <c r="D52" s="101"/>
      <c r="E52" s="48" t="s">
        <v>75</v>
      </c>
      <c r="F52" s="76" t="s">
        <v>14</v>
      </c>
      <c r="G52" s="75" t="s">
        <v>15</v>
      </c>
      <c r="H52" s="50">
        <f t="shared" si="0"/>
        <v>27350</v>
      </c>
      <c r="I52" s="37">
        <f>27350*1.2</f>
        <v>32820</v>
      </c>
    </row>
    <row r="53" spans="1:9" x14ac:dyDescent="0.25">
      <c r="A53" s="99"/>
      <c r="B53" s="102"/>
      <c r="C53" s="102"/>
      <c r="D53" s="102"/>
      <c r="E53" s="48" t="s">
        <v>76</v>
      </c>
      <c r="F53" s="76" t="s">
        <v>14</v>
      </c>
      <c r="G53" s="75" t="s">
        <v>15</v>
      </c>
      <c r="H53" s="50">
        <f t="shared" si="0"/>
        <v>23700</v>
      </c>
      <c r="I53" s="37">
        <f>23700*1.2</f>
        <v>28440</v>
      </c>
    </row>
    <row r="54" spans="1:9" x14ac:dyDescent="0.25">
      <c r="A54" s="97" t="s">
        <v>71</v>
      </c>
      <c r="B54" s="100" t="s">
        <v>77</v>
      </c>
      <c r="C54" s="100"/>
      <c r="D54" s="100"/>
      <c r="E54" s="74" t="s">
        <v>73</v>
      </c>
      <c r="F54" s="49" t="s">
        <v>14</v>
      </c>
      <c r="G54" s="75" t="s">
        <v>15</v>
      </c>
      <c r="H54" s="50">
        <f t="shared" si="0"/>
        <v>43700</v>
      </c>
      <c r="I54" s="37">
        <f>43700*1.2</f>
        <v>52440</v>
      </c>
    </row>
    <row r="55" spans="1:9" x14ac:dyDescent="0.25">
      <c r="A55" s="98"/>
      <c r="B55" s="101"/>
      <c r="C55" s="101"/>
      <c r="D55" s="101"/>
      <c r="E55" s="48" t="s">
        <v>74</v>
      </c>
      <c r="F55" s="76" t="s">
        <v>14</v>
      </c>
      <c r="G55" s="75" t="s">
        <v>15</v>
      </c>
      <c r="H55" s="50">
        <f t="shared" si="0"/>
        <v>39170</v>
      </c>
      <c r="I55" s="37">
        <f>39170*1.2</f>
        <v>47004</v>
      </c>
    </row>
    <row r="56" spans="1:9" x14ac:dyDescent="0.25">
      <c r="A56" s="98"/>
      <c r="B56" s="101"/>
      <c r="C56" s="101"/>
      <c r="D56" s="101"/>
      <c r="E56" s="48" t="s">
        <v>75</v>
      </c>
      <c r="F56" s="76" t="s">
        <v>14</v>
      </c>
      <c r="G56" s="75" t="s">
        <v>15</v>
      </c>
      <c r="H56" s="50">
        <f t="shared" si="0"/>
        <v>30430</v>
      </c>
      <c r="I56" s="37">
        <f>30430*1.2</f>
        <v>36516</v>
      </c>
    </row>
    <row r="57" spans="1:9" x14ac:dyDescent="0.25">
      <c r="A57" s="99"/>
      <c r="B57" s="102"/>
      <c r="C57" s="102"/>
      <c r="D57" s="102"/>
      <c r="E57" s="48" t="s">
        <v>76</v>
      </c>
      <c r="F57" s="76" t="s">
        <v>14</v>
      </c>
      <c r="G57" s="75" t="s">
        <v>15</v>
      </c>
      <c r="H57" s="50">
        <f t="shared" si="0"/>
        <v>26300</v>
      </c>
      <c r="I57" s="37">
        <f>26300*1.2</f>
        <v>31560</v>
      </c>
    </row>
    <row r="58" spans="1:9" x14ac:dyDescent="0.25">
      <c r="A58" s="28" t="s">
        <v>78</v>
      </c>
      <c r="B58" s="30"/>
      <c r="C58" s="30" t="s">
        <v>79</v>
      </c>
      <c r="D58" s="30"/>
      <c r="E58" s="31"/>
      <c r="F58" s="42" t="s">
        <v>14</v>
      </c>
      <c r="G58" s="56" t="s">
        <v>15</v>
      </c>
      <c r="H58" s="32">
        <f t="shared" si="0"/>
        <v>9583.3333333333339</v>
      </c>
      <c r="I58" s="33">
        <v>11500</v>
      </c>
    </row>
    <row r="59" spans="1:9" x14ac:dyDescent="0.25">
      <c r="A59" s="35" t="s">
        <v>80</v>
      </c>
      <c r="B59" s="22"/>
      <c r="C59" s="22"/>
      <c r="D59" s="22"/>
      <c r="E59" s="34"/>
      <c r="F59" s="24" t="s">
        <v>14</v>
      </c>
      <c r="G59" s="54" t="s">
        <v>15</v>
      </c>
      <c r="H59" s="32">
        <f t="shared" si="0"/>
        <v>833.33333333333337</v>
      </c>
      <c r="I59" s="33">
        <v>1000</v>
      </c>
    </row>
    <row r="60" spans="1:9" x14ac:dyDescent="0.25">
      <c r="A60" s="35" t="s">
        <v>81</v>
      </c>
      <c r="B60" s="22"/>
      <c r="C60" s="22"/>
      <c r="D60" s="22"/>
      <c r="E60" s="34"/>
      <c r="F60" s="24" t="s">
        <v>14</v>
      </c>
      <c r="G60" s="56" t="s">
        <v>15</v>
      </c>
      <c r="H60" s="32">
        <f>I60/1.2</f>
        <v>541.66666666666674</v>
      </c>
      <c r="I60" s="33">
        <v>650</v>
      </c>
    </row>
    <row r="61" spans="1:9" x14ac:dyDescent="0.25">
      <c r="A61" s="28" t="s">
        <v>82</v>
      </c>
      <c r="B61" s="30"/>
      <c r="C61" s="44"/>
      <c r="D61" s="44"/>
      <c r="E61" s="56"/>
      <c r="F61" s="24" t="s">
        <v>14</v>
      </c>
      <c r="G61" s="56" t="s">
        <v>15</v>
      </c>
      <c r="H61" s="32">
        <f t="shared" ref="H61:H64" si="1">I61/1.2</f>
        <v>1000</v>
      </c>
      <c r="I61" s="33">
        <v>1200</v>
      </c>
    </row>
    <row r="62" spans="1:9" x14ac:dyDescent="0.25">
      <c r="A62" s="28" t="s">
        <v>83</v>
      </c>
      <c r="B62" s="30"/>
      <c r="C62" s="44"/>
      <c r="D62" s="57"/>
      <c r="E62" s="58"/>
      <c r="F62" s="59" t="s">
        <v>84</v>
      </c>
      <c r="G62" s="56" t="s">
        <v>15</v>
      </c>
      <c r="H62" s="60">
        <f t="shared" si="1"/>
        <v>4.666666666666667</v>
      </c>
      <c r="I62" s="61">
        <v>5.6</v>
      </c>
    </row>
    <row r="63" spans="1:9" x14ac:dyDescent="0.25">
      <c r="A63" s="62" t="s">
        <v>85</v>
      </c>
      <c r="B63" s="63"/>
      <c r="C63" s="63"/>
      <c r="D63" s="63"/>
      <c r="E63" s="64"/>
      <c r="F63" s="42" t="s">
        <v>14</v>
      </c>
      <c r="G63" s="56" t="s">
        <v>15</v>
      </c>
      <c r="H63" s="32">
        <f t="shared" si="1"/>
        <v>150</v>
      </c>
      <c r="I63" s="33">
        <v>180</v>
      </c>
    </row>
    <row r="64" spans="1:9" x14ac:dyDescent="0.25">
      <c r="A64" s="35" t="s">
        <v>86</v>
      </c>
      <c r="B64" s="22"/>
      <c r="C64" s="22"/>
      <c r="D64" s="22"/>
      <c r="E64" s="34"/>
      <c r="F64" s="24" t="s">
        <v>14</v>
      </c>
      <c r="G64" s="56" t="s">
        <v>15</v>
      </c>
      <c r="H64" s="32">
        <f t="shared" si="1"/>
        <v>333.33333333333337</v>
      </c>
      <c r="I64" s="33">
        <v>400</v>
      </c>
    </row>
    <row r="65" spans="1:9" x14ac:dyDescent="0.25">
      <c r="A65" s="35" t="s">
        <v>87</v>
      </c>
      <c r="B65" s="22"/>
      <c r="C65" s="22"/>
      <c r="D65" s="22"/>
      <c r="E65" s="34"/>
      <c r="F65" s="24" t="s">
        <v>14</v>
      </c>
      <c r="G65" s="56" t="s">
        <v>15</v>
      </c>
      <c r="H65" s="32">
        <f>I65/1.2</f>
        <v>525</v>
      </c>
      <c r="I65" s="33">
        <v>630</v>
      </c>
    </row>
    <row r="66" spans="1:9" ht="16.5" thickBot="1" x14ac:dyDescent="0.3">
      <c r="A66" s="65" t="s">
        <v>88</v>
      </c>
      <c r="B66" s="66"/>
      <c r="C66" s="66"/>
      <c r="D66" s="67"/>
      <c r="E66" s="68"/>
      <c r="F66" s="69" t="s">
        <v>89</v>
      </c>
      <c r="G66" s="70" t="s">
        <v>15</v>
      </c>
      <c r="H66" s="71">
        <f>I66/1.2</f>
        <v>191.66666666666669</v>
      </c>
      <c r="I66" s="72">
        <v>230</v>
      </c>
    </row>
  </sheetData>
  <mergeCells count="19">
    <mergeCell ref="A48:A49"/>
    <mergeCell ref="B48:D49"/>
    <mergeCell ref="A50:A53"/>
    <mergeCell ref="B50:D53"/>
    <mergeCell ref="A54:A57"/>
    <mergeCell ref="B54:D57"/>
    <mergeCell ref="A37:A40"/>
    <mergeCell ref="B37:D40"/>
    <mergeCell ref="A41:A44"/>
    <mergeCell ref="B41:D44"/>
    <mergeCell ref="A45:A47"/>
    <mergeCell ref="B45:D47"/>
    <mergeCell ref="A33:A36"/>
    <mergeCell ref="B33:D36"/>
    <mergeCell ref="A1:I1"/>
    <mergeCell ref="A2:I2"/>
    <mergeCell ref="A4:F4"/>
    <mergeCell ref="A6:E6"/>
    <mergeCell ref="A7:E7"/>
  </mergeCells>
  <pageMargins left="0.7" right="0.7" top="0.75" bottom="0.75" header="0.3" footer="0.3"/>
  <pageSetup paperSize="9" scale="7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zoomScaleNormal="100" zoomScaleSheetLayoutView="100" workbookViewId="0">
      <selection sqref="A1:I1"/>
    </sheetView>
  </sheetViews>
  <sheetFormatPr defaultRowHeight="15" x14ac:dyDescent="0.25"/>
  <cols>
    <col min="1" max="1" width="25.7109375" customWidth="1"/>
    <col min="5" max="5" width="16.5703125" customWidth="1"/>
  </cols>
  <sheetData>
    <row r="1" spans="1:9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</row>
    <row r="3" spans="1:9" ht="15.75" thickBot="1" x14ac:dyDescent="0.3">
      <c r="A3" s="91" t="s">
        <v>2</v>
      </c>
      <c r="B3" s="91"/>
      <c r="C3" s="91"/>
      <c r="D3" s="91"/>
      <c r="E3" s="91"/>
      <c r="F3" s="91"/>
      <c r="G3" s="2" t="s">
        <v>91</v>
      </c>
      <c r="H3" s="3"/>
      <c r="I3" s="1"/>
    </row>
    <row r="4" spans="1:9" x14ac:dyDescent="0.25">
      <c r="A4" s="4"/>
      <c r="B4" s="5"/>
      <c r="C4" s="6"/>
      <c r="D4" s="6"/>
      <c r="E4" s="7"/>
      <c r="F4" s="8" t="s">
        <v>4</v>
      </c>
      <c r="G4" s="9" t="s">
        <v>5</v>
      </c>
      <c r="H4" s="10" t="s">
        <v>6</v>
      </c>
      <c r="I4" s="11" t="s">
        <v>6</v>
      </c>
    </row>
    <row r="5" spans="1:9" x14ac:dyDescent="0.25">
      <c r="A5" s="92" t="s">
        <v>7</v>
      </c>
      <c r="B5" s="93"/>
      <c r="C5" s="93"/>
      <c r="D5" s="93"/>
      <c r="E5" s="94"/>
      <c r="F5" s="73" t="s">
        <v>8</v>
      </c>
      <c r="G5" s="13" t="s">
        <v>9</v>
      </c>
      <c r="H5" s="14" t="s">
        <v>10</v>
      </c>
      <c r="I5" s="15" t="s">
        <v>11</v>
      </c>
    </row>
    <row r="6" spans="1:9" ht="15.75" thickBot="1" x14ac:dyDescent="0.3">
      <c r="A6" s="95"/>
      <c r="B6" s="91"/>
      <c r="C6" s="91"/>
      <c r="D6" s="91"/>
      <c r="E6" s="96"/>
      <c r="F6" s="16"/>
      <c r="G6" s="17"/>
      <c r="H6" s="18" t="s">
        <v>12</v>
      </c>
      <c r="I6" s="19" t="s">
        <v>12</v>
      </c>
    </row>
    <row r="7" spans="1:9" x14ac:dyDescent="0.25">
      <c r="A7" s="20" t="s">
        <v>13</v>
      </c>
      <c r="B7" s="21"/>
      <c r="C7" s="22"/>
      <c r="D7" s="22"/>
      <c r="E7" s="23"/>
      <c r="F7" s="24" t="s">
        <v>14</v>
      </c>
      <c r="G7" s="25" t="s">
        <v>15</v>
      </c>
      <c r="H7" s="109" t="s">
        <v>96</v>
      </c>
      <c r="I7" s="110"/>
    </row>
    <row r="8" spans="1:9" x14ac:dyDescent="0.25">
      <c r="A8" s="28" t="s">
        <v>16</v>
      </c>
      <c r="B8" s="29"/>
      <c r="C8" s="30"/>
      <c r="D8" s="30"/>
      <c r="E8" s="31"/>
      <c r="F8" s="24" t="s">
        <v>14</v>
      </c>
      <c r="G8" s="30" t="s">
        <v>15</v>
      </c>
      <c r="H8" s="32">
        <f t="shared" ref="H7:H65" si="0">I8/1.2</f>
        <v>11500</v>
      </c>
      <c r="I8" s="33">
        <v>13800</v>
      </c>
    </row>
    <row r="9" spans="1:9" x14ac:dyDescent="0.25">
      <c r="A9" s="28" t="s">
        <v>17</v>
      </c>
      <c r="B9" s="21"/>
      <c r="C9" s="22"/>
      <c r="D9" s="22"/>
      <c r="E9" s="34"/>
      <c r="F9" s="24" t="s">
        <v>14</v>
      </c>
      <c r="G9" s="30" t="s">
        <v>15</v>
      </c>
      <c r="H9" s="32">
        <f t="shared" si="0"/>
        <v>7583.3333333333339</v>
      </c>
      <c r="I9" s="33">
        <v>9100</v>
      </c>
    </row>
    <row r="10" spans="1:9" x14ac:dyDescent="0.25">
      <c r="A10" s="35" t="s">
        <v>18</v>
      </c>
      <c r="B10" s="21"/>
      <c r="C10" s="22"/>
      <c r="D10" s="22"/>
      <c r="E10" s="34"/>
      <c r="F10" s="24" t="s">
        <v>14</v>
      </c>
      <c r="G10" s="30" t="s">
        <v>15</v>
      </c>
      <c r="H10" s="32">
        <f t="shared" si="0"/>
        <v>7750</v>
      </c>
      <c r="I10" s="33">
        <v>9300</v>
      </c>
    </row>
    <row r="11" spans="1:9" x14ac:dyDescent="0.25">
      <c r="A11" s="35" t="s">
        <v>19</v>
      </c>
      <c r="B11" s="21"/>
      <c r="C11" s="22"/>
      <c r="D11" s="30"/>
      <c r="E11" s="34"/>
      <c r="F11" s="24" t="s">
        <v>14</v>
      </c>
      <c r="G11" s="30" t="s">
        <v>15</v>
      </c>
      <c r="H11" s="32">
        <f t="shared" si="0"/>
        <v>5208.3333333333339</v>
      </c>
      <c r="I11" s="33">
        <v>6250</v>
      </c>
    </row>
    <row r="12" spans="1:9" x14ac:dyDescent="0.25">
      <c r="A12" s="35" t="s">
        <v>20</v>
      </c>
      <c r="B12" s="22"/>
      <c r="C12" s="30" t="s">
        <v>21</v>
      </c>
      <c r="D12" s="30"/>
      <c r="E12" s="31"/>
      <c r="F12" s="24" t="s">
        <v>14</v>
      </c>
      <c r="G12" s="30" t="s">
        <v>15</v>
      </c>
      <c r="H12" s="111" t="s">
        <v>96</v>
      </c>
      <c r="I12" s="112"/>
    </row>
    <row r="13" spans="1:9" x14ac:dyDescent="0.25">
      <c r="A13" s="35" t="s">
        <v>20</v>
      </c>
      <c r="B13" s="22"/>
      <c r="C13" s="30" t="s">
        <v>22</v>
      </c>
      <c r="D13" s="30"/>
      <c r="E13" s="31"/>
      <c r="F13" s="24" t="s">
        <v>14</v>
      </c>
      <c r="G13" s="30" t="s">
        <v>15</v>
      </c>
      <c r="H13" s="111" t="s">
        <v>96</v>
      </c>
      <c r="I13" s="112"/>
    </row>
    <row r="14" spans="1:9" x14ac:dyDescent="0.25">
      <c r="A14" s="35" t="s">
        <v>23</v>
      </c>
      <c r="B14" s="22"/>
      <c r="C14" s="22" t="s">
        <v>24</v>
      </c>
      <c r="D14" s="31"/>
      <c r="E14" s="34"/>
      <c r="F14" s="24" t="s">
        <v>14</v>
      </c>
      <c r="G14" s="38" t="s">
        <v>15</v>
      </c>
      <c r="H14" s="111" t="s">
        <v>96</v>
      </c>
      <c r="I14" s="112"/>
    </row>
    <row r="15" spans="1:9" x14ac:dyDescent="0.25">
      <c r="A15" s="39" t="s">
        <v>23</v>
      </c>
      <c r="B15" s="40"/>
      <c r="C15" s="40" t="s">
        <v>25</v>
      </c>
      <c r="D15" s="41"/>
      <c r="E15" s="41"/>
      <c r="F15" s="24" t="s">
        <v>14</v>
      </c>
      <c r="G15" s="38" t="s">
        <v>15</v>
      </c>
      <c r="H15" s="111" t="s">
        <v>96</v>
      </c>
      <c r="I15" s="112"/>
    </row>
    <row r="16" spans="1:9" x14ac:dyDescent="0.25">
      <c r="A16" s="28" t="s">
        <v>26</v>
      </c>
      <c r="B16" s="30"/>
      <c r="C16" s="30" t="s">
        <v>27</v>
      </c>
      <c r="D16" s="30"/>
      <c r="E16" s="31"/>
      <c r="F16" s="42" t="s">
        <v>14</v>
      </c>
      <c r="G16" s="30" t="s">
        <v>15</v>
      </c>
      <c r="H16" s="32">
        <f t="shared" si="0"/>
        <v>4750</v>
      </c>
      <c r="I16" s="36">
        <v>5700</v>
      </c>
    </row>
    <row r="17" spans="1:9" x14ac:dyDescent="0.25">
      <c r="A17" s="35" t="s">
        <v>28</v>
      </c>
      <c r="B17" s="22"/>
      <c r="C17" s="22" t="s">
        <v>29</v>
      </c>
      <c r="D17" s="22"/>
      <c r="E17" s="34"/>
      <c r="F17" s="42" t="s">
        <v>14</v>
      </c>
      <c r="G17" s="43" t="s">
        <v>15</v>
      </c>
      <c r="H17" s="32">
        <f t="shared" si="0"/>
        <v>7500</v>
      </c>
      <c r="I17" s="36">
        <v>9000</v>
      </c>
    </row>
    <row r="18" spans="1:9" x14ac:dyDescent="0.25">
      <c r="A18" s="35" t="s">
        <v>28</v>
      </c>
      <c r="B18" s="30"/>
      <c r="C18" s="22" t="s">
        <v>30</v>
      </c>
      <c r="D18" s="22"/>
      <c r="E18" s="34"/>
      <c r="F18" s="42" t="s">
        <v>14</v>
      </c>
      <c r="G18" s="43" t="s">
        <v>15</v>
      </c>
      <c r="H18" s="32">
        <f t="shared" si="0"/>
        <v>6333.3333333333339</v>
      </c>
      <c r="I18" s="36">
        <v>7600</v>
      </c>
    </row>
    <row r="19" spans="1:9" x14ac:dyDescent="0.25">
      <c r="A19" s="35" t="s">
        <v>31</v>
      </c>
      <c r="B19" s="30"/>
      <c r="C19" s="22" t="s">
        <v>32</v>
      </c>
      <c r="D19" s="22"/>
      <c r="E19" s="34"/>
      <c r="F19" s="42" t="s">
        <v>14</v>
      </c>
      <c r="G19" s="43" t="s">
        <v>15</v>
      </c>
      <c r="H19" s="32">
        <f t="shared" si="0"/>
        <v>2666.666666666667</v>
      </c>
      <c r="I19" s="36">
        <v>3200</v>
      </c>
    </row>
    <row r="20" spans="1:9" x14ac:dyDescent="0.25">
      <c r="A20" s="28" t="s">
        <v>20</v>
      </c>
      <c r="B20" s="29"/>
      <c r="C20" s="22" t="s">
        <v>33</v>
      </c>
      <c r="D20" s="22"/>
      <c r="E20" s="34"/>
      <c r="F20" s="42" t="s">
        <v>14</v>
      </c>
      <c r="G20" s="30" t="s">
        <v>15</v>
      </c>
      <c r="H20" s="111" t="s">
        <v>96</v>
      </c>
      <c r="I20" s="112"/>
    </row>
    <row r="21" spans="1:9" x14ac:dyDescent="0.25">
      <c r="A21" s="28" t="s">
        <v>23</v>
      </c>
      <c r="B21" s="30"/>
      <c r="C21" s="22" t="s">
        <v>34</v>
      </c>
      <c r="D21" s="22"/>
      <c r="E21" s="34"/>
      <c r="F21" s="42" t="s">
        <v>14</v>
      </c>
      <c r="G21" s="43" t="s">
        <v>15</v>
      </c>
      <c r="H21" s="111" t="s">
        <v>96</v>
      </c>
      <c r="I21" s="112"/>
    </row>
    <row r="22" spans="1:9" x14ac:dyDescent="0.25">
      <c r="A22" s="35" t="s">
        <v>35</v>
      </c>
      <c r="B22" s="22"/>
      <c r="C22" s="22" t="s">
        <v>36</v>
      </c>
      <c r="D22" s="22"/>
      <c r="E22" s="34"/>
      <c r="F22" s="42" t="s">
        <v>14</v>
      </c>
      <c r="G22" s="44" t="s">
        <v>15</v>
      </c>
      <c r="H22" s="111" t="s">
        <v>96</v>
      </c>
      <c r="I22" s="112"/>
    </row>
    <row r="23" spans="1:9" x14ac:dyDescent="0.25">
      <c r="A23" s="45" t="s">
        <v>35</v>
      </c>
      <c r="B23" s="46"/>
      <c r="C23" s="47" t="s">
        <v>37</v>
      </c>
      <c r="D23" s="47"/>
      <c r="E23" s="48"/>
      <c r="F23" s="49" t="s">
        <v>14</v>
      </c>
      <c r="G23" s="43" t="s">
        <v>15</v>
      </c>
      <c r="H23" s="50">
        <f t="shared" si="0"/>
        <v>8333.3333333333339</v>
      </c>
      <c r="I23" s="51">
        <v>10000</v>
      </c>
    </row>
    <row r="24" spans="1:9" x14ac:dyDescent="0.25">
      <c r="A24" s="52" t="s">
        <v>20</v>
      </c>
      <c r="B24" s="47"/>
      <c r="C24" s="46" t="s">
        <v>38</v>
      </c>
      <c r="D24" s="46"/>
      <c r="E24" s="53"/>
      <c r="F24" s="49" t="s">
        <v>14</v>
      </c>
      <c r="G24" s="47" t="s">
        <v>15</v>
      </c>
      <c r="H24" s="50">
        <f t="shared" si="0"/>
        <v>4583.3333333333339</v>
      </c>
      <c r="I24" s="51">
        <v>5500</v>
      </c>
    </row>
    <row r="25" spans="1:9" x14ac:dyDescent="0.25">
      <c r="A25" s="28" t="s">
        <v>39</v>
      </c>
      <c r="B25" s="30"/>
      <c r="C25" s="22" t="s">
        <v>40</v>
      </c>
      <c r="D25" s="22"/>
      <c r="E25" s="34"/>
      <c r="F25" s="42" t="s">
        <v>14</v>
      </c>
      <c r="G25" s="30" t="s">
        <v>15</v>
      </c>
      <c r="H25" s="32">
        <f t="shared" si="0"/>
        <v>11750</v>
      </c>
      <c r="I25" s="33">
        <v>14100</v>
      </c>
    </row>
    <row r="26" spans="1:9" x14ac:dyDescent="0.25">
      <c r="A26" s="35" t="s">
        <v>39</v>
      </c>
      <c r="B26" s="22"/>
      <c r="C26" s="22" t="s">
        <v>41</v>
      </c>
      <c r="D26" s="22"/>
      <c r="E26" s="34"/>
      <c r="F26" s="24" t="s">
        <v>14</v>
      </c>
      <c r="G26" s="38" t="s">
        <v>15</v>
      </c>
      <c r="H26" s="32">
        <f t="shared" si="0"/>
        <v>8250</v>
      </c>
      <c r="I26" s="33">
        <v>9900</v>
      </c>
    </row>
    <row r="27" spans="1:9" x14ac:dyDescent="0.25">
      <c r="A27" s="35" t="s">
        <v>39</v>
      </c>
      <c r="B27" s="30"/>
      <c r="C27" s="22" t="s">
        <v>42</v>
      </c>
      <c r="D27" s="22"/>
      <c r="E27" s="34"/>
      <c r="F27" s="42" t="s">
        <v>14</v>
      </c>
      <c r="G27" s="43" t="s">
        <v>15</v>
      </c>
      <c r="H27" s="32">
        <f t="shared" si="0"/>
        <v>4500</v>
      </c>
      <c r="I27" s="33">
        <v>5400</v>
      </c>
    </row>
    <row r="28" spans="1:9" x14ac:dyDescent="0.25">
      <c r="A28" s="35" t="s">
        <v>39</v>
      </c>
      <c r="B28" s="22"/>
      <c r="C28" s="22" t="s">
        <v>43</v>
      </c>
      <c r="D28" s="22"/>
      <c r="E28" s="34"/>
      <c r="F28" s="24" t="s">
        <v>14</v>
      </c>
      <c r="G28" s="38" t="s">
        <v>15</v>
      </c>
      <c r="H28" s="32">
        <f t="shared" si="0"/>
        <v>5416.666666666667</v>
      </c>
      <c r="I28" s="33">
        <v>6500</v>
      </c>
    </row>
    <row r="29" spans="1:9" x14ac:dyDescent="0.25">
      <c r="A29" s="35" t="s">
        <v>39</v>
      </c>
      <c r="B29" s="30"/>
      <c r="C29" s="22" t="s">
        <v>44</v>
      </c>
      <c r="D29" s="22"/>
      <c r="E29" s="34"/>
      <c r="F29" s="24" t="s">
        <v>14</v>
      </c>
      <c r="G29" s="44" t="s">
        <v>15</v>
      </c>
      <c r="H29" s="32">
        <f t="shared" si="0"/>
        <v>3083.3333333333335</v>
      </c>
      <c r="I29" s="33">
        <v>3700</v>
      </c>
    </row>
    <row r="30" spans="1:9" x14ac:dyDescent="0.25">
      <c r="A30" s="35" t="s">
        <v>45</v>
      </c>
      <c r="B30" s="30"/>
      <c r="C30" s="22" t="s">
        <v>46</v>
      </c>
      <c r="D30" s="22"/>
      <c r="E30" s="34"/>
      <c r="F30" s="24" t="s">
        <v>14</v>
      </c>
      <c r="G30" s="44" t="s">
        <v>15</v>
      </c>
      <c r="H30" s="32">
        <f t="shared" si="0"/>
        <v>1958.3333333333335</v>
      </c>
      <c r="I30" s="33">
        <v>2350</v>
      </c>
    </row>
    <row r="31" spans="1:9" x14ac:dyDescent="0.25">
      <c r="A31" s="35" t="s">
        <v>47</v>
      </c>
      <c r="B31" s="22"/>
      <c r="C31" s="22" t="s">
        <v>48</v>
      </c>
      <c r="D31" s="22"/>
      <c r="E31" s="34"/>
      <c r="F31" s="24" t="s">
        <v>14</v>
      </c>
      <c r="G31" s="44" t="s">
        <v>15</v>
      </c>
      <c r="H31" s="32">
        <f t="shared" si="0"/>
        <v>1125</v>
      </c>
      <c r="I31" s="33">
        <v>1350</v>
      </c>
    </row>
    <row r="32" spans="1:9" x14ac:dyDescent="0.25">
      <c r="A32" s="107" t="s">
        <v>49</v>
      </c>
      <c r="B32" s="108" t="s">
        <v>92</v>
      </c>
      <c r="C32" s="108"/>
      <c r="D32" s="108"/>
      <c r="E32" s="53" t="s">
        <v>51</v>
      </c>
      <c r="F32" s="76" t="s">
        <v>52</v>
      </c>
      <c r="G32" s="74" t="s">
        <v>15</v>
      </c>
      <c r="H32" s="50">
        <f t="shared" si="0"/>
        <v>833.33333333333337</v>
      </c>
      <c r="I32" s="51">
        <v>1000</v>
      </c>
    </row>
    <row r="33" spans="1:9" x14ac:dyDescent="0.25">
      <c r="A33" s="107"/>
      <c r="B33" s="108"/>
      <c r="C33" s="108"/>
      <c r="D33" s="108"/>
      <c r="E33" s="48" t="s">
        <v>53</v>
      </c>
      <c r="F33" s="76" t="s">
        <v>52</v>
      </c>
      <c r="G33" s="74" t="s">
        <v>15</v>
      </c>
      <c r="H33" s="50">
        <f t="shared" si="0"/>
        <v>583.33333333333337</v>
      </c>
      <c r="I33" s="37">
        <v>700</v>
      </c>
    </row>
    <row r="34" spans="1:9" x14ac:dyDescent="0.25">
      <c r="A34" s="107"/>
      <c r="B34" s="108"/>
      <c r="C34" s="108"/>
      <c r="D34" s="108"/>
      <c r="E34" s="53" t="s">
        <v>54</v>
      </c>
      <c r="F34" s="59" t="s">
        <v>52</v>
      </c>
      <c r="G34" s="75" t="s">
        <v>15</v>
      </c>
      <c r="H34" s="50">
        <f t="shared" si="0"/>
        <v>458.33333333333337</v>
      </c>
      <c r="I34" s="37">
        <v>550</v>
      </c>
    </row>
    <row r="35" spans="1:9" x14ac:dyDescent="0.25">
      <c r="A35" s="104"/>
      <c r="B35" s="106"/>
      <c r="C35" s="106"/>
      <c r="D35" s="106"/>
      <c r="E35" s="53" t="s">
        <v>55</v>
      </c>
      <c r="F35" s="59" t="s">
        <v>52</v>
      </c>
      <c r="G35" s="75" t="s">
        <v>15</v>
      </c>
      <c r="H35" s="50">
        <f t="shared" si="0"/>
        <v>341.66666666666669</v>
      </c>
      <c r="I35" s="37">
        <v>410</v>
      </c>
    </row>
    <row r="36" spans="1:9" x14ac:dyDescent="0.25">
      <c r="A36" s="103" t="s">
        <v>56</v>
      </c>
      <c r="B36" s="105" t="s">
        <v>93</v>
      </c>
      <c r="C36" s="105"/>
      <c r="D36" s="105"/>
      <c r="E36" s="53" t="s">
        <v>51</v>
      </c>
      <c r="F36" s="59" t="s">
        <v>58</v>
      </c>
      <c r="G36" s="75" t="s">
        <v>15</v>
      </c>
      <c r="H36" s="50">
        <f t="shared" si="0"/>
        <v>883.33333333333337</v>
      </c>
      <c r="I36" s="37">
        <v>1060</v>
      </c>
    </row>
    <row r="37" spans="1:9" x14ac:dyDescent="0.25">
      <c r="A37" s="107"/>
      <c r="B37" s="108"/>
      <c r="C37" s="108"/>
      <c r="D37" s="108"/>
      <c r="E37" s="48" t="s">
        <v>59</v>
      </c>
      <c r="F37" s="49" t="s">
        <v>52</v>
      </c>
      <c r="G37" s="75" t="s">
        <v>15</v>
      </c>
      <c r="H37" s="50">
        <f t="shared" si="0"/>
        <v>625</v>
      </c>
      <c r="I37" s="37">
        <v>750</v>
      </c>
    </row>
    <row r="38" spans="1:9" x14ac:dyDescent="0.25">
      <c r="A38" s="107"/>
      <c r="B38" s="108"/>
      <c r="C38" s="108"/>
      <c r="D38" s="108"/>
      <c r="E38" s="48" t="s">
        <v>60</v>
      </c>
      <c r="F38" s="49" t="s">
        <v>58</v>
      </c>
      <c r="G38" s="75" t="s">
        <v>15</v>
      </c>
      <c r="H38" s="50">
        <f t="shared" si="0"/>
        <v>500</v>
      </c>
      <c r="I38" s="37">
        <v>600</v>
      </c>
    </row>
    <row r="39" spans="1:9" x14ac:dyDescent="0.25">
      <c r="A39" s="104"/>
      <c r="B39" s="106"/>
      <c r="C39" s="106"/>
      <c r="D39" s="106"/>
      <c r="E39" s="48" t="s">
        <v>61</v>
      </c>
      <c r="F39" s="49" t="s">
        <v>58</v>
      </c>
      <c r="G39" s="75" t="s">
        <v>15</v>
      </c>
      <c r="H39" s="50">
        <f t="shared" si="0"/>
        <v>375</v>
      </c>
      <c r="I39" s="37">
        <v>450</v>
      </c>
    </row>
    <row r="40" spans="1:9" x14ac:dyDescent="0.25">
      <c r="A40" s="97" t="s">
        <v>62</v>
      </c>
      <c r="B40" s="105" t="s">
        <v>94</v>
      </c>
      <c r="C40" s="105"/>
      <c r="D40" s="105"/>
      <c r="E40" s="48" t="s">
        <v>51</v>
      </c>
      <c r="F40" s="76" t="s">
        <v>52</v>
      </c>
      <c r="G40" s="74" t="s">
        <v>15</v>
      </c>
      <c r="H40" s="50">
        <f t="shared" si="0"/>
        <v>1125</v>
      </c>
      <c r="I40" s="37">
        <v>1350</v>
      </c>
    </row>
    <row r="41" spans="1:9" x14ac:dyDescent="0.25">
      <c r="A41" s="98"/>
      <c r="B41" s="108"/>
      <c r="C41" s="108"/>
      <c r="D41" s="108"/>
      <c r="E41" s="48" t="s">
        <v>53</v>
      </c>
      <c r="F41" s="49" t="s">
        <v>52</v>
      </c>
      <c r="G41" s="75" t="s">
        <v>15</v>
      </c>
      <c r="H41" s="50">
        <f t="shared" si="0"/>
        <v>791.66666666666674</v>
      </c>
      <c r="I41" s="37">
        <v>950</v>
      </c>
    </row>
    <row r="42" spans="1:9" x14ac:dyDescent="0.25">
      <c r="A42" s="98"/>
      <c r="B42" s="108"/>
      <c r="C42" s="108"/>
      <c r="D42" s="108"/>
      <c r="E42" s="48" t="s">
        <v>54</v>
      </c>
      <c r="F42" s="49" t="s">
        <v>52</v>
      </c>
      <c r="G42" s="75" t="s">
        <v>15</v>
      </c>
      <c r="H42" s="50">
        <f t="shared" si="0"/>
        <v>608.33333333333337</v>
      </c>
      <c r="I42" s="37">
        <v>730</v>
      </c>
    </row>
    <row r="43" spans="1:9" x14ac:dyDescent="0.25">
      <c r="A43" s="99"/>
      <c r="B43" s="106"/>
      <c r="C43" s="106"/>
      <c r="D43" s="106"/>
      <c r="E43" s="48" t="s">
        <v>55</v>
      </c>
      <c r="F43" s="49" t="s">
        <v>52</v>
      </c>
      <c r="G43" s="75" t="s">
        <v>15</v>
      </c>
      <c r="H43" s="50">
        <f t="shared" si="0"/>
        <v>458.33333333333337</v>
      </c>
      <c r="I43" s="37">
        <v>550</v>
      </c>
    </row>
    <row r="44" spans="1:9" x14ac:dyDescent="0.25">
      <c r="A44" s="103" t="s">
        <v>64</v>
      </c>
      <c r="B44" s="105" t="s">
        <v>95</v>
      </c>
      <c r="C44" s="105"/>
      <c r="D44" s="105"/>
      <c r="E44" s="48" t="s">
        <v>51</v>
      </c>
      <c r="F44" s="76" t="s">
        <v>14</v>
      </c>
      <c r="G44" s="74" t="s">
        <v>15</v>
      </c>
      <c r="H44" s="50">
        <f t="shared" si="0"/>
        <v>32166.666666666668</v>
      </c>
      <c r="I44" s="37">
        <v>38600</v>
      </c>
    </row>
    <row r="45" spans="1:9" x14ac:dyDescent="0.25">
      <c r="A45" s="107"/>
      <c r="B45" s="108"/>
      <c r="C45" s="108"/>
      <c r="D45" s="108"/>
      <c r="E45" s="48" t="s">
        <v>66</v>
      </c>
      <c r="F45" s="76" t="s">
        <v>14</v>
      </c>
      <c r="G45" s="75" t="s">
        <v>15</v>
      </c>
      <c r="H45" s="50">
        <f t="shared" si="0"/>
        <v>21583.333333333336</v>
      </c>
      <c r="I45" s="37">
        <v>25900</v>
      </c>
    </row>
    <row r="46" spans="1:9" x14ac:dyDescent="0.25">
      <c r="A46" s="104"/>
      <c r="B46" s="106"/>
      <c r="C46" s="106"/>
      <c r="D46" s="106"/>
      <c r="E46" s="48" t="s">
        <v>55</v>
      </c>
      <c r="F46" s="76" t="s">
        <v>14</v>
      </c>
      <c r="G46" s="75" t="s">
        <v>15</v>
      </c>
      <c r="H46" s="50">
        <f t="shared" si="0"/>
        <v>17416.666666666668</v>
      </c>
      <c r="I46" s="37">
        <v>20900</v>
      </c>
    </row>
    <row r="47" spans="1:9" x14ac:dyDescent="0.25">
      <c r="A47" s="103" t="s">
        <v>67</v>
      </c>
      <c r="B47" s="105" t="s">
        <v>68</v>
      </c>
      <c r="C47" s="105"/>
      <c r="D47" s="105"/>
      <c r="E47" s="48" t="s">
        <v>69</v>
      </c>
      <c r="F47" s="76" t="s">
        <v>14</v>
      </c>
      <c r="G47" s="75" t="s">
        <v>15</v>
      </c>
      <c r="H47" s="50">
        <f t="shared" si="0"/>
        <v>30833.333333333336</v>
      </c>
      <c r="I47" s="37">
        <v>37000</v>
      </c>
    </row>
    <row r="48" spans="1:9" x14ac:dyDescent="0.25">
      <c r="A48" s="104"/>
      <c r="B48" s="106"/>
      <c r="C48" s="106"/>
      <c r="D48" s="106"/>
      <c r="E48" s="48" t="s">
        <v>70</v>
      </c>
      <c r="F48" s="76" t="s">
        <v>14</v>
      </c>
      <c r="G48" s="75" t="s">
        <v>15</v>
      </c>
      <c r="H48" s="50">
        <f t="shared" si="0"/>
        <v>23000</v>
      </c>
      <c r="I48" s="37">
        <v>27600</v>
      </c>
    </row>
    <row r="49" spans="1:9" x14ac:dyDescent="0.25">
      <c r="A49" s="97" t="s">
        <v>71</v>
      </c>
      <c r="B49" s="100" t="s">
        <v>72</v>
      </c>
      <c r="C49" s="100"/>
      <c r="D49" s="100"/>
      <c r="E49" s="74" t="s">
        <v>73</v>
      </c>
      <c r="F49" s="49" t="s">
        <v>14</v>
      </c>
      <c r="G49" s="75" t="s">
        <v>15</v>
      </c>
      <c r="H49" s="50">
        <f t="shared" si="0"/>
        <v>37850</v>
      </c>
      <c r="I49" s="37">
        <f>37850*1.2</f>
        <v>45420</v>
      </c>
    </row>
    <row r="50" spans="1:9" x14ac:dyDescent="0.25">
      <c r="A50" s="98"/>
      <c r="B50" s="101"/>
      <c r="C50" s="101"/>
      <c r="D50" s="101"/>
      <c r="E50" s="48" t="s">
        <v>74</v>
      </c>
      <c r="F50" s="76" t="s">
        <v>14</v>
      </c>
      <c r="G50" s="75" t="s">
        <v>15</v>
      </c>
      <c r="H50" s="50">
        <f t="shared" si="0"/>
        <v>34800</v>
      </c>
      <c r="I50" s="37">
        <f>34800*1.2</f>
        <v>41760</v>
      </c>
    </row>
    <row r="51" spans="1:9" x14ac:dyDescent="0.25">
      <c r="A51" s="98"/>
      <c r="B51" s="101"/>
      <c r="C51" s="101"/>
      <c r="D51" s="101"/>
      <c r="E51" s="48" t="s">
        <v>75</v>
      </c>
      <c r="F51" s="76" t="s">
        <v>14</v>
      </c>
      <c r="G51" s="75" t="s">
        <v>15</v>
      </c>
      <c r="H51" s="50">
        <f t="shared" si="0"/>
        <v>27350</v>
      </c>
      <c r="I51" s="37">
        <f>27350*1.2</f>
        <v>32820</v>
      </c>
    </row>
    <row r="52" spans="1:9" x14ac:dyDescent="0.25">
      <c r="A52" s="99"/>
      <c r="B52" s="102"/>
      <c r="C52" s="102"/>
      <c r="D52" s="102"/>
      <c r="E52" s="48" t="s">
        <v>76</v>
      </c>
      <c r="F52" s="76" t="s">
        <v>14</v>
      </c>
      <c r="G52" s="75" t="s">
        <v>15</v>
      </c>
      <c r="H52" s="50">
        <f t="shared" si="0"/>
        <v>23700</v>
      </c>
      <c r="I52" s="37">
        <f>23700*1.2</f>
        <v>28440</v>
      </c>
    </row>
    <row r="53" spans="1:9" x14ac:dyDescent="0.25">
      <c r="A53" s="97" t="s">
        <v>71</v>
      </c>
      <c r="B53" s="100" t="s">
        <v>77</v>
      </c>
      <c r="C53" s="100"/>
      <c r="D53" s="100"/>
      <c r="E53" s="74" t="s">
        <v>73</v>
      </c>
      <c r="F53" s="49" t="s">
        <v>14</v>
      </c>
      <c r="G53" s="75" t="s">
        <v>15</v>
      </c>
      <c r="H53" s="50">
        <f t="shared" si="0"/>
        <v>43700</v>
      </c>
      <c r="I53" s="37">
        <f>43700*1.2</f>
        <v>52440</v>
      </c>
    </row>
    <row r="54" spans="1:9" x14ac:dyDescent="0.25">
      <c r="A54" s="98"/>
      <c r="B54" s="101"/>
      <c r="C54" s="101"/>
      <c r="D54" s="101"/>
      <c r="E54" s="48" t="s">
        <v>74</v>
      </c>
      <c r="F54" s="76" t="s">
        <v>14</v>
      </c>
      <c r="G54" s="75" t="s">
        <v>15</v>
      </c>
      <c r="H54" s="50">
        <f t="shared" si="0"/>
        <v>39170</v>
      </c>
      <c r="I54" s="37">
        <f>39170*1.2</f>
        <v>47004</v>
      </c>
    </row>
    <row r="55" spans="1:9" x14ac:dyDescent="0.25">
      <c r="A55" s="98"/>
      <c r="B55" s="101"/>
      <c r="C55" s="101"/>
      <c r="D55" s="101"/>
      <c r="E55" s="48" t="s">
        <v>75</v>
      </c>
      <c r="F55" s="76" t="s">
        <v>14</v>
      </c>
      <c r="G55" s="75" t="s">
        <v>15</v>
      </c>
      <c r="H55" s="50">
        <f t="shared" si="0"/>
        <v>30430</v>
      </c>
      <c r="I55" s="37">
        <f>30430*1.2</f>
        <v>36516</v>
      </c>
    </row>
    <row r="56" spans="1:9" x14ac:dyDescent="0.25">
      <c r="A56" s="99"/>
      <c r="B56" s="102"/>
      <c r="C56" s="102"/>
      <c r="D56" s="102"/>
      <c r="E56" s="48" t="s">
        <v>76</v>
      </c>
      <c r="F56" s="76" t="s">
        <v>14</v>
      </c>
      <c r="G56" s="75" t="s">
        <v>15</v>
      </c>
      <c r="H56" s="50">
        <f t="shared" si="0"/>
        <v>26300</v>
      </c>
      <c r="I56" s="37">
        <f>26300*1.2</f>
        <v>31560</v>
      </c>
    </row>
    <row r="57" spans="1:9" x14ac:dyDescent="0.25">
      <c r="A57" s="28" t="s">
        <v>78</v>
      </c>
      <c r="B57" s="30"/>
      <c r="C57" s="30" t="s">
        <v>79</v>
      </c>
      <c r="D57" s="30"/>
      <c r="E57" s="31"/>
      <c r="F57" s="42" t="s">
        <v>14</v>
      </c>
      <c r="G57" s="56" t="s">
        <v>15</v>
      </c>
      <c r="H57" s="32">
        <f t="shared" si="0"/>
        <v>9583.3333333333339</v>
      </c>
      <c r="I57" s="33">
        <v>11500</v>
      </c>
    </row>
    <row r="58" spans="1:9" x14ac:dyDescent="0.25">
      <c r="A58" s="35" t="s">
        <v>80</v>
      </c>
      <c r="B58" s="22"/>
      <c r="C58" s="22"/>
      <c r="D58" s="22"/>
      <c r="E58" s="34"/>
      <c r="F58" s="24" t="s">
        <v>14</v>
      </c>
      <c r="G58" s="54" t="s">
        <v>15</v>
      </c>
      <c r="H58" s="32">
        <f t="shared" si="0"/>
        <v>833.33333333333337</v>
      </c>
      <c r="I58" s="33">
        <v>1000</v>
      </c>
    </row>
    <row r="59" spans="1:9" x14ac:dyDescent="0.25">
      <c r="A59" s="35" t="s">
        <v>81</v>
      </c>
      <c r="B59" s="22"/>
      <c r="C59" s="22"/>
      <c r="D59" s="22"/>
      <c r="E59" s="34"/>
      <c r="F59" s="24" t="s">
        <v>14</v>
      </c>
      <c r="G59" s="56" t="s">
        <v>15</v>
      </c>
      <c r="H59" s="32">
        <f t="shared" si="0"/>
        <v>541.66666666666674</v>
      </c>
      <c r="I59" s="33">
        <v>650</v>
      </c>
    </row>
    <row r="60" spans="1:9" x14ac:dyDescent="0.25">
      <c r="A60" s="28" t="s">
        <v>82</v>
      </c>
      <c r="B60" s="30"/>
      <c r="C60" s="44"/>
      <c r="D60" s="44"/>
      <c r="E60" s="56"/>
      <c r="F60" s="24" t="s">
        <v>14</v>
      </c>
      <c r="G60" s="56" t="s">
        <v>15</v>
      </c>
      <c r="H60" s="32">
        <f t="shared" si="0"/>
        <v>1000</v>
      </c>
      <c r="I60" s="33">
        <v>1200</v>
      </c>
    </row>
    <row r="61" spans="1:9" x14ac:dyDescent="0.25">
      <c r="A61" s="28" t="s">
        <v>83</v>
      </c>
      <c r="B61" s="30"/>
      <c r="C61" s="44"/>
      <c r="D61" s="57"/>
      <c r="E61" s="58"/>
      <c r="F61" s="59" t="s">
        <v>84</v>
      </c>
      <c r="G61" s="56" t="s">
        <v>15</v>
      </c>
      <c r="H61" s="60">
        <f t="shared" si="0"/>
        <v>4.666666666666667</v>
      </c>
      <c r="I61" s="61">
        <v>5.6</v>
      </c>
    </row>
    <row r="62" spans="1:9" x14ac:dyDescent="0.25">
      <c r="A62" s="62" t="s">
        <v>85</v>
      </c>
      <c r="B62" s="63"/>
      <c r="C62" s="63"/>
      <c r="D62" s="63"/>
      <c r="E62" s="64"/>
      <c r="F62" s="42" t="s">
        <v>14</v>
      </c>
      <c r="G62" s="56" t="s">
        <v>15</v>
      </c>
      <c r="H62" s="32">
        <f t="shared" si="0"/>
        <v>150</v>
      </c>
      <c r="I62" s="33">
        <v>180</v>
      </c>
    </row>
    <row r="63" spans="1:9" x14ac:dyDescent="0.25">
      <c r="A63" s="35" t="s">
        <v>86</v>
      </c>
      <c r="B63" s="22"/>
      <c r="C63" s="22"/>
      <c r="D63" s="22"/>
      <c r="E63" s="34"/>
      <c r="F63" s="24" t="s">
        <v>14</v>
      </c>
      <c r="G63" s="56" t="s">
        <v>15</v>
      </c>
      <c r="H63" s="32">
        <f t="shared" si="0"/>
        <v>333.33333333333337</v>
      </c>
      <c r="I63" s="33">
        <v>400</v>
      </c>
    </row>
    <row r="64" spans="1:9" x14ac:dyDescent="0.25">
      <c r="A64" s="35" t="s">
        <v>87</v>
      </c>
      <c r="B64" s="22"/>
      <c r="C64" s="22"/>
      <c r="D64" s="22"/>
      <c r="E64" s="34"/>
      <c r="F64" s="24" t="s">
        <v>14</v>
      </c>
      <c r="G64" s="56" t="s">
        <v>15</v>
      </c>
      <c r="H64" s="32">
        <f t="shared" si="0"/>
        <v>525</v>
      </c>
      <c r="I64" s="33">
        <v>630</v>
      </c>
    </row>
    <row r="65" spans="1:9" ht="16.5" thickBot="1" x14ac:dyDescent="0.3">
      <c r="A65" s="65" t="s">
        <v>88</v>
      </c>
      <c r="B65" s="66"/>
      <c r="C65" s="66"/>
      <c r="D65" s="67"/>
      <c r="E65" s="68"/>
      <c r="F65" s="69" t="s">
        <v>89</v>
      </c>
      <c r="G65" s="70" t="s">
        <v>15</v>
      </c>
      <c r="H65" s="71">
        <f t="shared" si="0"/>
        <v>191.66666666666669</v>
      </c>
      <c r="I65" s="72">
        <v>230</v>
      </c>
    </row>
  </sheetData>
  <sheetProtection algorithmName="SHA-512" hashValue="t4gmOKUbVF6bYFmJ9bYT77O8TJDpDWKSqvz5q58eqXBoyjf5FU24JBKxirjMs8eoCuuvnvUsIdUhbNqI1d340g==" saltValue="2X1OP6BCHNcVqI9qnyuw4A==" spinCount="100000" sheet="1" objects="1" scenarios="1"/>
  <mergeCells count="27">
    <mergeCell ref="A32:A35"/>
    <mergeCell ref="B32:D35"/>
    <mergeCell ref="H7:I7"/>
    <mergeCell ref="H12:I12"/>
    <mergeCell ref="H13:I13"/>
    <mergeCell ref="H14:I14"/>
    <mergeCell ref="H15:I15"/>
    <mergeCell ref="H20:I20"/>
    <mergeCell ref="H21:I21"/>
    <mergeCell ref="H22:I22"/>
    <mergeCell ref="A1:I1"/>
    <mergeCell ref="A2:I2"/>
    <mergeCell ref="A3:F3"/>
    <mergeCell ref="A5:E5"/>
    <mergeCell ref="A6:E6"/>
    <mergeCell ref="A36:A39"/>
    <mergeCell ref="B36:D39"/>
    <mergeCell ref="A40:A43"/>
    <mergeCell ref="B40:D43"/>
    <mergeCell ref="A44:A46"/>
    <mergeCell ref="B44:D46"/>
    <mergeCell ref="A47:A48"/>
    <mergeCell ref="B47:D48"/>
    <mergeCell ref="A49:A52"/>
    <mergeCell ref="B49:D52"/>
    <mergeCell ref="A53:A56"/>
    <mergeCell ref="B53:D5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20.01</vt:lpstr>
      <vt:lpstr>01.04</vt:lpstr>
      <vt:lpstr>20.04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1273466193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